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Исполнение" sheetId="1" r:id="rId1"/>
    <sheet name="Сравнение" sheetId="2" r:id="rId2"/>
  </sheets>
  <calcPr calcId="152511"/>
</workbook>
</file>

<file path=xl/calcChain.xml><?xml version="1.0" encoding="utf-8"?>
<calcChain xmlns="http://schemas.openxmlformats.org/spreadsheetml/2006/main">
  <c r="AA36" i="2" l="1"/>
  <c r="AB36" i="2" s="1"/>
  <c r="Z36" i="2"/>
  <c r="V36" i="2"/>
  <c r="S36" i="2"/>
  <c r="M36" i="2"/>
  <c r="J36" i="2"/>
  <c r="G36" i="2"/>
  <c r="D36" i="2"/>
  <c r="AA35" i="2"/>
  <c r="AB35" i="2" s="1"/>
  <c r="Z35" i="2"/>
  <c r="Y35" i="2"/>
  <c r="V35" i="2"/>
  <c r="S35" i="2"/>
  <c r="P35" i="2"/>
  <c r="M35" i="2"/>
  <c r="J35" i="2"/>
  <c r="G35" i="2"/>
  <c r="D35" i="2"/>
  <c r="AA34" i="2"/>
  <c r="AB34" i="2" s="1"/>
  <c r="Z34" i="2"/>
  <c r="Y34" i="2"/>
  <c r="V34" i="2"/>
  <c r="S34" i="2"/>
  <c r="P34" i="2"/>
  <c r="M34" i="2"/>
  <c r="J34" i="2"/>
  <c r="G34" i="2"/>
  <c r="D34" i="2"/>
  <c r="AA33" i="2"/>
  <c r="AB33" i="2" s="1"/>
  <c r="Z33" i="2"/>
  <c r="Y33" i="2"/>
  <c r="V33" i="2"/>
  <c r="S33" i="2"/>
  <c r="P33" i="2"/>
  <c r="M33" i="2"/>
  <c r="J33" i="2"/>
  <c r="D33" i="2"/>
  <c r="AA32" i="2"/>
  <c r="Z32" i="2"/>
  <c r="AB32" i="2" s="1"/>
  <c r="Y32" i="2"/>
  <c r="V32" i="2"/>
  <c r="S32" i="2"/>
  <c r="P32" i="2"/>
  <c r="M32" i="2"/>
  <c r="J32" i="2"/>
  <c r="G32" i="2"/>
  <c r="D32" i="2"/>
  <c r="AA31" i="2"/>
  <c r="AC31" i="2" s="1"/>
  <c r="Z31" i="2"/>
  <c r="Y31" i="2"/>
  <c r="V31" i="2"/>
  <c r="S31" i="2"/>
  <c r="P31" i="2"/>
  <c r="M31" i="2"/>
  <c r="J31" i="2"/>
  <c r="G31" i="2"/>
  <c r="D31" i="2"/>
  <c r="AA30" i="2"/>
  <c r="Z30" i="2"/>
  <c r="AB30" i="2" s="1"/>
  <c r="Y30" i="2"/>
  <c r="V30" i="2"/>
  <c r="S30" i="2"/>
  <c r="P30" i="2"/>
  <c r="M30" i="2"/>
  <c r="J30" i="2"/>
  <c r="G30" i="2"/>
  <c r="D30" i="2"/>
  <c r="AA29" i="2"/>
  <c r="AC29" i="2" s="1"/>
  <c r="Z29" i="2"/>
  <c r="Y29" i="2"/>
  <c r="V29" i="2"/>
  <c r="S29" i="2"/>
  <c r="P29" i="2"/>
  <c r="M29" i="2"/>
  <c r="J29" i="2"/>
  <c r="G29" i="2"/>
  <c r="D29" i="2"/>
  <c r="AA28" i="2"/>
  <c r="Z28" i="2"/>
  <c r="AB28" i="2" s="1"/>
  <c r="Y28" i="2"/>
  <c r="V28" i="2"/>
  <c r="S28" i="2"/>
  <c r="P28" i="2"/>
  <c r="M28" i="2"/>
  <c r="J28" i="2"/>
  <c r="G28" i="2"/>
  <c r="D28" i="2"/>
  <c r="AA27" i="2"/>
  <c r="AC27" i="2" s="1"/>
  <c r="Z27" i="2"/>
  <c r="Y27" i="2"/>
  <c r="V27" i="2"/>
  <c r="P27" i="2"/>
  <c r="M27" i="2"/>
  <c r="J27" i="2"/>
  <c r="G27" i="2"/>
  <c r="D27" i="2"/>
  <c r="AA26" i="2"/>
  <c r="AC26" i="2" s="1"/>
  <c r="Z26" i="2"/>
  <c r="AB26" i="2" s="1"/>
  <c r="Y26" i="2"/>
  <c r="V26" i="2"/>
  <c r="S26" i="2"/>
  <c r="P26" i="2"/>
  <c r="M26" i="2"/>
  <c r="J26" i="2"/>
  <c r="G26" i="2"/>
  <c r="D26" i="2"/>
  <c r="AA25" i="2"/>
  <c r="AC25" i="2" s="1"/>
  <c r="Z25" i="2"/>
  <c r="AB25" i="2" s="1"/>
  <c r="Y25" i="2"/>
  <c r="V25" i="2"/>
  <c r="S25" i="2"/>
  <c r="P25" i="2"/>
  <c r="M25" i="2"/>
  <c r="J25" i="2"/>
  <c r="G25" i="2"/>
  <c r="D25" i="2"/>
  <c r="AA24" i="2"/>
  <c r="AC24" i="2" s="1"/>
  <c r="Z24" i="2"/>
  <c r="Y24" i="2"/>
  <c r="V24" i="2"/>
  <c r="S24" i="2"/>
  <c r="P24" i="2"/>
  <c r="M24" i="2"/>
  <c r="J24" i="2"/>
  <c r="G24" i="2"/>
  <c r="D24" i="2"/>
  <c r="AA23" i="2"/>
  <c r="AC23" i="2" s="1"/>
  <c r="Z23" i="2"/>
  <c r="AB23" i="2" s="1"/>
  <c r="Y23" i="2"/>
  <c r="V23" i="2"/>
  <c r="S23" i="2"/>
  <c r="P23" i="2"/>
  <c r="M23" i="2"/>
  <c r="J23" i="2"/>
  <c r="G23" i="2"/>
  <c r="D23" i="2"/>
  <c r="AA22" i="2"/>
  <c r="AC22" i="2" s="1"/>
  <c r="Z22" i="2"/>
  <c r="AB22" i="2" s="1"/>
  <c r="Y22" i="2"/>
  <c r="V22" i="2"/>
  <c r="S22" i="2"/>
  <c r="P22" i="2"/>
  <c r="M22" i="2"/>
  <c r="J22" i="2"/>
  <c r="G22" i="2"/>
  <c r="D22" i="2"/>
  <c r="AA21" i="2"/>
  <c r="AC21" i="2" s="1"/>
  <c r="Z21" i="2"/>
  <c r="AB21" i="2" s="1"/>
  <c r="Y21" i="2"/>
  <c r="V21" i="2"/>
  <c r="S21" i="2"/>
  <c r="P21" i="2"/>
  <c r="M21" i="2"/>
  <c r="J21" i="2"/>
  <c r="G21" i="2"/>
  <c r="D21" i="2"/>
  <c r="AA20" i="2"/>
  <c r="AC20" i="2" s="1"/>
  <c r="Z20" i="2"/>
  <c r="AB20" i="2" s="1"/>
  <c r="Y20" i="2"/>
  <c r="V20" i="2"/>
  <c r="S20" i="2"/>
  <c r="P20" i="2"/>
  <c r="M20" i="2"/>
  <c r="J20" i="2"/>
  <c r="G20" i="2"/>
  <c r="D20" i="2"/>
  <c r="AA19" i="2"/>
  <c r="AC19" i="2" s="1"/>
  <c r="Z19" i="2"/>
  <c r="AB19" i="2" s="1"/>
  <c r="Y19" i="2"/>
  <c r="V19" i="2"/>
  <c r="S19" i="2"/>
  <c r="P19" i="2"/>
  <c r="M19" i="2"/>
  <c r="J19" i="2"/>
  <c r="G19" i="2"/>
  <c r="D19" i="2"/>
  <c r="AA18" i="2"/>
  <c r="AC18" i="2" s="1"/>
  <c r="Z18" i="2"/>
  <c r="AB18" i="2" s="1"/>
  <c r="Y18" i="2"/>
  <c r="V18" i="2"/>
  <c r="S18" i="2"/>
  <c r="P18" i="2"/>
  <c r="M18" i="2"/>
  <c r="J18" i="2"/>
  <c r="G18" i="2"/>
  <c r="D18" i="2"/>
  <c r="AA17" i="2"/>
  <c r="AC17" i="2" s="1"/>
  <c r="Z17" i="2"/>
  <c r="AB17" i="2" s="1"/>
  <c r="Y17" i="2"/>
  <c r="V17" i="2"/>
  <c r="S17" i="2"/>
  <c r="P17" i="2"/>
  <c r="M17" i="2"/>
  <c r="J17" i="2"/>
  <c r="G17" i="2"/>
  <c r="D17" i="2"/>
  <c r="AA16" i="2"/>
  <c r="AC16" i="2" s="1"/>
  <c r="Z16" i="2"/>
  <c r="AB16" i="2" s="1"/>
  <c r="Y16" i="2"/>
  <c r="V16" i="2"/>
  <c r="S16" i="2"/>
  <c r="P16" i="2"/>
  <c r="M16" i="2"/>
  <c r="J16" i="2"/>
  <c r="G16" i="2"/>
  <c r="D16" i="2"/>
  <c r="AA15" i="2"/>
  <c r="AC15" i="2" s="1"/>
  <c r="Z15" i="2"/>
  <c r="AB15" i="2" s="1"/>
  <c r="Y15" i="2"/>
  <c r="V15" i="2"/>
  <c r="S15" i="2"/>
  <c r="P15" i="2"/>
  <c r="M15" i="2"/>
  <c r="J15" i="2"/>
  <c r="G15" i="2"/>
  <c r="D15" i="2"/>
  <c r="AA14" i="2"/>
  <c r="AC14" i="2" s="1"/>
  <c r="Z14" i="2"/>
  <c r="AB14" i="2" s="1"/>
  <c r="Y14" i="2"/>
  <c r="V14" i="2"/>
  <c r="S14" i="2"/>
  <c r="P14" i="2"/>
  <c r="M14" i="2"/>
  <c r="J14" i="2"/>
  <c r="G14" i="2"/>
  <c r="D14" i="2"/>
  <c r="AA13" i="2"/>
  <c r="AC13" i="2" s="1"/>
  <c r="Z13" i="2"/>
  <c r="AB13" i="2" s="1"/>
  <c r="Y13" i="2"/>
  <c r="V13" i="2"/>
  <c r="S13" i="2"/>
  <c r="P13" i="2"/>
  <c r="M13" i="2"/>
  <c r="J13" i="2"/>
  <c r="G13" i="2"/>
  <c r="D13" i="2"/>
  <c r="AA12" i="2"/>
  <c r="AB12" i="2" s="1"/>
  <c r="Z12" i="2"/>
  <c r="Y12" i="2"/>
  <c r="V12" i="2"/>
  <c r="S12" i="2"/>
  <c r="P12" i="2"/>
  <c r="M12" i="2"/>
  <c r="J12" i="2"/>
  <c r="G12" i="2"/>
  <c r="D12" i="2"/>
  <c r="AA11" i="2"/>
  <c r="AB11" i="2" s="1"/>
  <c r="Z11" i="2"/>
  <c r="Y11" i="2"/>
  <c r="V11" i="2"/>
  <c r="S11" i="2"/>
  <c r="P11" i="2"/>
  <c r="M11" i="2"/>
  <c r="J11" i="2"/>
  <c r="G11" i="2"/>
  <c r="D11" i="2"/>
  <c r="AA10" i="2"/>
  <c r="AB10" i="2" s="1"/>
  <c r="Z10" i="2"/>
  <c r="Y10" i="2"/>
  <c r="V10" i="2"/>
  <c r="S10" i="2"/>
  <c r="P10" i="2"/>
  <c r="M10" i="2"/>
  <c r="J10" i="2"/>
  <c r="G10" i="2"/>
  <c r="D10" i="2"/>
  <c r="AA9" i="2"/>
  <c r="AB9" i="2" s="1"/>
  <c r="Z9" i="2"/>
  <c r="Y9" i="2"/>
  <c r="V9" i="2"/>
  <c r="S9" i="2"/>
  <c r="P9" i="2"/>
  <c r="M9" i="2"/>
  <c r="J9" i="2"/>
  <c r="G9" i="2"/>
  <c r="D9" i="2"/>
  <c r="AD34" i="1"/>
  <c r="AA34" i="1"/>
  <c r="V34" i="1"/>
  <c r="S34" i="1"/>
  <c r="M34" i="1"/>
  <c r="J34" i="1"/>
  <c r="G34" i="1"/>
  <c r="D34" i="1"/>
  <c r="AD33" i="1"/>
  <c r="AA33" i="1"/>
  <c r="S33" i="1"/>
  <c r="P33" i="1"/>
  <c r="M33" i="1"/>
  <c r="J33" i="1"/>
  <c r="G33" i="1"/>
  <c r="D33" i="1"/>
  <c r="AA32" i="1"/>
  <c r="V32" i="1"/>
  <c r="S32" i="1"/>
  <c r="P32" i="1"/>
  <c r="M32" i="1"/>
  <c r="J32" i="1"/>
  <c r="G32" i="1"/>
  <c r="D32" i="1"/>
  <c r="AD31" i="1"/>
  <c r="AA31" i="1"/>
  <c r="V31" i="1"/>
  <c r="S31" i="1"/>
  <c r="P31" i="1"/>
  <c r="M31" i="1"/>
  <c r="J31" i="1"/>
  <c r="G31" i="1"/>
  <c r="D31" i="1"/>
  <c r="AD30" i="1"/>
  <c r="AA30" i="1"/>
  <c r="V30" i="1"/>
  <c r="S30" i="1"/>
  <c r="P30" i="1"/>
  <c r="M30" i="1"/>
  <c r="J30" i="1"/>
  <c r="G30" i="1"/>
  <c r="D30" i="1"/>
  <c r="AA29" i="1"/>
  <c r="V29" i="1"/>
  <c r="S29" i="1"/>
  <c r="P29" i="1"/>
  <c r="M29" i="1"/>
  <c r="J29" i="1"/>
  <c r="G29" i="1"/>
  <c r="D29" i="1"/>
  <c r="AD28" i="1"/>
  <c r="AA28" i="1"/>
  <c r="V28" i="1"/>
  <c r="S28" i="1"/>
  <c r="P28" i="1"/>
  <c r="M28" i="1"/>
  <c r="J28" i="1"/>
  <c r="G28" i="1"/>
  <c r="D28" i="1"/>
  <c r="AD27" i="1"/>
  <c r="AA27" i="1"/>
  <c r="V27" i="1"/>
  <c r="S27" i="1"/>
  <c r="P27" i="1"/>
  <c r="M27" i="1"/>
  <c r="J27" i="1"/>
  <c r="G27" i="1"/>
  <c r="D27" i="1"/>
  <c r="AA26" i="1"/>
  <c r="V26" i="1"/>
  <c r="S26" i="1"/>
  <c r="P26" i="1"/>
  <c r="M26" i="1"/>
  <c r="J26" i="1"/>
  <c r="G26" i="1"/>
  <c r="D26" i="1"/>
  <c r="AD25" i="1"/>
  <c r="AA25" i="1"/>
  <c r="V25" i="1"/>
  <c r="S25" i="1"/>
  <c r="P25" i="1"/>
  <c r="M25" i="1"/>
  <c r="J25" i="1"/>
  <c r="G25" i="1"/>
  <c r="D25" i="1"/>
  <c r="AD24" i="1"/>
  <c r="AA24" i="1"/>
  <c r="V24" i="1"/>
  <c r="S24" i="1"/>
  <c r="P24" i="1"/>
  <c r="M24" i="1"/>
  <c r="G24" i="1"/>
  <c r="D24" i="1"/>
  <c r="AD23" i="1"/>
  <c r="AA23" i="1"/>
  <c r="V23" i="1"/>
  <c r="S23" i="1"/>
  <c r="P23" i="1"/>
  <c r="M23" i="1"/>
  <c r="J23" i="1"/>
  <c r="G23" i="1"/>
  <c r="D23" i="1"/>
  <c r="AD22" i="1"/>
  <c r="AA22" i="1"/>
  <c r="V22" i="1"/>
  <c r="S22" i="1"/>
  <c r="P22" i="1"/>
  <c r="M22" i="1"/>
  <c r="J22" i="1"/>
  <c r="J24" i="1" s="1"/>
  <c r="G22" i="1"/>
  <c r="D22" i="1"/>
  <c r="AD21" i="1"/>
  <c r="AA21" i="1"/>
  <c r="V21" i="1"/>
  <c r="S21" i="1"/>
  <c r="P21" i="1"/>
  <c r="M21" i="1"/>
  <c r="J21" i="1"/>
  <c r="G21" i="1"/>
  <c r="D21" i="1"/>
  <c r="AD20" i="1"/>
  <c r="AA20" i="1"/>
  <c r="V20" i="1"/>
  <c r="S20" i="1"/>
  <c r="P20" i="1"/>
  <c r="M20" i="1"/>
  <c r="J20" i="1"/>
  <c r="G20" i="1"/>
  <c r="D20" i="1"/>
  <c r="AD19" i="1"/>
  <c r="AA19" i="1"/>
  <c r="V19" i="1"/>
  <c r="S19" i="1"/>
  <c r="P19" i="1"/>
  <c r="M19" i="1"/>
  <c r="J19" i="1"/>
  <c r="G19" i="1"/>
  <c r="D19" i="1"/>
  <c r="AD18" i="1"/>
  <c r="AA18" i="1"/>
  <c r="V18" i="1"/>
  <c r="S18" i="1"/>
  <c r="P18" i="1"/>
  <c r="M18" i="1"/>
  <c r="J18" i="1"/>
  <c r="G18" i="1"/>
  <c r="D18" i="1"/>
  <c r="AD17" i="1"/>
  <c r="AA17" i="1"/>
  <c r="V17" i="1"/>
  <c r="S17" i="1"/>
  <c r="P17" i="1"/>
  <c r="M17" i="1"/>
  <c r="J17" i="1"/>
  <c r="G17" i="1"/>
  <c r="D17" i="1"/>
  <c r="AD16" i="1"/>
  <c r="AA16" i="1"/>
  <c r="V16" i="1"/>
  <c r="S16" i="1"/>
  <c r="P16" i="1"/>
  <c r="M16" i="1"/>
  <c r="J16" i="1"/>
  <c r="G16" i="1"/>
  <c r="D16" i="1"/>
  <c r="AD15" i="1"/>
  <c r="AA15" i="1"/>
  <c r="V15" i="1"/>
  <c r="S15" i="1"/>
  <c r="P15" i="1"/>
  <c r="M15" i="1"/>
  <c r="J15" i="1"/>
  <c r="G15" i="1"/>
  <c r="D15" i="1"/>
  <c r="AD14" i="1"/>
  <c r="AA14" i="1"/>
  <c r="V14" i="1"/>
  <c r="S14" i="1"/>
  <c r="P14" i="1"/>
  <c r="M14" i="1"/>
  <c r="J14" i="1"/>
  <c r="G14" i="1"/>
  <c r="D14" i="1"/>
  <c r="AD13" i="1"/>
  <c r="AA13" i="1"/>
  <c r="V13" i="1"/>
  <c r="S13" i="1"/>
  <c r="P13" i="1"/>
  <c r="M13" i="1"/>
  <c r="J13" i="1"/>
  <c r="G13" i="1"/>
  <c r="D13" i="1"/>
  <c r="AD12" i="1"/>
  <c r="AA12" i="1"/>
  <c r="V12" i="1"/>
  <c r="S12" i="1"/>
  <c r="P12" i="1"/>
  <c r="M12" i="1"/>
  <c r="J12" i="1"/>
  <c r="G12" i="1"/>
  <c r="D12" i="1"/>
  <c r="AD11" i="1"/>
  <c r="AA11" i="1"/>
  <c r="V11" i="1"/>
  <c r="S11" i="1"/>
  <c r="P11" i="1"/>
  <c r="M11" i="1"/>
  <c r="J11" i="1"/>
  <c r="G11" i="1"/>
  <c r="D11" i="1"/>
  <c r="AD10" i="1"/>
  <c r="AA10" i="1"/>
  <c r="V10" i="1"/>
  <c r="S10" i="1"/>
  <c r="P10" i="1"/>
  <c r="M10" i="1"/>
  <c r="J10" i="1"/>
  <c r="G10" i="1"/>
  <c r="D10" i="1"/>
  <c r="AD9" i="1"/>
  <c r="AA9" i="1"/>
  <c r="V9" i="1"/>
  <c r="S9" i="1"/>
  <c r="P9" i="1"/>
  <c r="M9" i="1"/>
  <c r="J9" i="1"/>
  <c r="G9" i="1"/>
  <c r="D9" i="1"/>
  <c r="AD8" i="1"/>
  <c r="AA8" i="1"/>
  <c r="V8" i="1"/>
  <c r="S8" i="1"/>
  <c r="P8" i="1"/>
  <c r="M8" i="1"/>
  <c r="J8" i="1"/>
  <c r="G8" i="1"/>
  <c r="D8" i="1"/>
  <c r="AD7" i="1"/>
  <c r="AA7" i="1"/>
  <c r="V7" i="1"/>
  <c r="S7" i="1"/>
  <c r="P7" i="1"/>
  <c r="M7" i="1"/>
  <c r="J7" i="1"/>
  <c r="G7" i="1"/>
  <c r="D7" i="1"/>
  <c r="AB24" i="2" l="1"/>
  <c r="AC28" i="2"/>
  <c r="AC30" i="2"/>
  <c r="AC12" i="2"/>
  <c r="AB27" i="2"/>
  <c r="AB29" i="2"/>
  <c r="AB31" i="2"/>
  <c r="AC36" i="2"/>
  <c r="AC9" i="2"/>
  <c r="AC10" i="2"/>
  <c r="AC11" i="2"/>
  <c r="AC32" i="2"/>
  <c r="AC33" i="2"/>
  <c r="AC34" i="2"/>
  <c r="AC35" i="2"/>
</calcChain>
</file>

<file path=xl/sharedStrings.xml><?xml version="1.0" encoding="utf-8"?>
<sst xmlns="http://schemas.openxmlformats.org/spreadsheetml/2006/main" count="119" uniqueCount="72">
  <si>
    <t>тыс.руб.</t>
  </si>
  <si>
    <t>Налог.и неналог.дох</t>
  </si>
  <si>
    <t>Неналог.дох</t>
  </si>
  <si>
    <t>Налог.дох</t>
  </si>
  <si>
    <t>НДФЛ</t>
  </si>
  <si>
    <t>Спец.режимы</t>
  </si>
  <si>
    <t>Налоги на имущ.</t>
  </si>
  <si>
    <t>Акцизы</t>
  </si>
  <si>
    <t>Дотации выравн.</t>
  </si>
  <si>
    <t xml:space="preserve">Иные Дотации </t>
  </si>
  <si>
    <t>Субсидии</t>
  </si>
  <si>
    <t>Расходы</t>
  </si>
  <si>
    <t>Результат исполнения</t>
  </si>
  <si>
    <t>план</t>
  </si>
  <si>
    <t>факт</t>
  </si>
  <si>
    <t>%</t>
  </si>
  <si>
    <t>Г.о."Город Калининград</t>
  </si>
  <si>
    <t xml:space="preserve">Багратионовский </t>
  </si>
  <si>
    <t xml:space="preserve">Гвардейский </t>
  </si>
  <si>
    <t>Гурьевский</t>
  </si>
  <si>
    <t>Гусевский</t>
  </si>
  <si>
    <t xml:space="preserve">Зеленоградский </t>
  </si>
  <si>
    <t xml:space="preserve">Краснознаменский </t>
  </si>
  <si>
    <t>Ладушкин</t>
  </si>
  <si>
    <t xml:space="preserve">Мамоновский </t>
  </si>
  <si>
    <t xml:space="preserve">Неманский </t>
  </si>
  <si>
    <t xml:space="preserve">Озерский </t>
  </si>
  <si>
    <t>Пионерский</t>
  </si>
  <si>
    <t>Полесский</t>
  </si>
  <si>
    <t xml:space="preserve">Правдинский </t>
  </si>
  <si>
    <t>Светловский</t>
  </si>
  <si>
    <t>Славский</t>
  </si>
  <si>
    <t>Советский</t>
  </si>
  <si>
    <t>Черняховский</t>
  </si>
  <si>
    <t>Янтарный</t>
  </si>
  <si>
    <t>Балтийский м.р.</t>
  </si>
  <si>
    <t>Муниц. Район</t>
  </si>
  <si>
    <t>поселения</t>
  </si>
  <si>
    <t>Нестеровский район</t>
  </si>
  <si>
    <t>Светлогорский м.р.</t>
  </si>
  <si>
    <t>Наименование МО</t>
  </si>
  <si>
    <t>Налог.и неналог.доходы</t>
  </si>
  <si>
    <t>Неналог.доходы</t>
  </si>
  <si>
    <t>Налог.доходы</t>
  </si>
  <si>
    <t>НДФЛ (ед.норматив)</t>
  </si>
  <si>
    <t>Спец.режимы (упращ,, вмен, сельхоз)</t>
  </si>
  <si>
    <t>Налоги на имущество</t>
  </si>
  <si>
    <t>Дот.на выравн. (с учетом доп.норматива)</t>
  </si>
  <si>
    <t>Иные дотации</t>
  </si>
  <si>
    <t>Всего доходы без субсидий и субвенций</t>
  </si>
  <si>
    <t>Багратионовский г.о.</t>
  </si>
  <si>
    <t>Гвардейский г.о.</t>
  </si>
  <si>
    <t>Гурьевский г.о.</t>
  </si>
  <si>
    <t>Гусевский г.о.</t>
  </si>
  <si>
    <t>Зеленоградский г.о.</t>
  </si>
  <si>
    <t>Краснознаменский г.о.</t>
  </si>
  <si>
    <t>Ладушкинский г.о.</t>
  </si>
  <si>
    <t>Мамоновский г.о.</t>
  </si>
  <si>
    <t>Неманский г.о.</t>
  </si>
  <si>
    <t>Озерский г.о.</t>
  </si>
  <si>
    <t>Пионерский г.о.</t>
  </si>
  <si>
    <t>Полесский г.о.</t>
  </si>
  <si>
    <t>Правдинский г.о.</t>
  </si>
  <si>
    <t>Светловский г.о.</t>
  </si>
  <si>
    <t>Славский г.о.</t>
  </si>
  <si>
    <t>Советский г.о.</t>
  </si>
  <si>
    <t>Черняховский г.о.</t>
  </si>
  <si>
    <t>Янтарный г.о.</t>
  </si>
  <si>
    <t xml:space="preserve"> поселения</t>
  </si>
  <si>
    <t>Исполнение бюджетов МО за 9 месяцев  2018 года</t>
  </si>
  <si>
    <t>Результат</t>
  </si>
  <si>
    <t>Сравнительный анализ исполнения бюджетов за   9 месяцев 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</si>
</sst>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sz val="11"/>
      <color indexed="8"/>
      <name val="Calibri"/>
      <family val="2"/>
      <charset val="204"/>
    </font>
    <font>
      <sz val="7"/>
      <name val="Calibri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 wrapText="1"/>
    </xf>
    <xf numFmtId="164" fontId="4" fillId="0" borderId="1" xfId="1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/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/>
    <xf numFmtId="0" fontId="10" fillId="0" borderId="0" xfId="0" applyFont="1"/>
    <xf numFmtId="0" fontId="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/>
    </xf>
    <xf numFmtId="3" fontId="11" fillId="0" borderId="1" xfId="2" applyNumberFormat="1" applyFont="1" applyBorder="1"/>
    <xf numFmtId="3" fontId="11" fillId="0" borderId="1" xfId="0" applyNumberFormat="1" applyFont="1" applyBorder="1"/>
    <xf numFmtId="3" fontId="11" fillId="0" borderId="1" xfId="1" applyNumberFormat="1" applyFont="1" applyFill="1" applyBorder="1"/>
    <xf numFmtId="0" fontId="11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3" fontId="4" fillId="0" borderId="1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 wrapText="1"/>
    </xf>
    <xf numFmtId="3" fontId="7" fillId="0" borderId="5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Дот.на обеспеч.мер_2008 со сводом заявок" xfId="1"/>
    <cellStyle name="Обычный_Лист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34"/>
  <sheetViews>
    <sheetView tabSelected="1" workbookViewId="0">
      <selection activeCell="E3" sqref="E3:V3"/>
    </sheetView>
  </sheetViews>
  <sheetFormatPr defaultRowHeight="15" x14ac:dyDescent="0.25"/>
  <sheetData>
    <row r="3" spans="1:31" x14ac:dyDescent="0.25">
      <c r="E3" s="15" t="s">
        <v>69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31" x14ac:dyDescent="0.25">
      <c r="A4" s="8" t="s">
        <v>0</v>
      </c>
    </row>
    <row r="5" spans="1:31" x14ac:dyDescent="0.25">
      <c r="A5" s="16"/>
      <c r="B5" s="17" t="s">
        <v>1</v>
      </c>
      <c r="C5" s="17"/>
      <c r="D5" s="17"/>
      <c r="E5" s="16" t="s">
        <v>2</v>
      </c>
      <c r="F5" s="16"/>
      <c r="G5" s="16"/>
      <c r="H5" s="16" t="s">
        <v>3</v>
      </c>
      <c r="I5" s="16"/>
      <c r="J5" s="16"/>
      <c r="K5" s="18" t="s">
        <v>4</v>
      </c>
      <c r="L5" s="19"/>
      <c r="M5" s="20"/>
      <c r="N5" s="16" t="s">
        <v>5</v>
      </c>
      <c r="O5" s="16"/>
      <c r="P5" s="16"/>
      <c r="Q5" s="21" t="s">
        <v>6</v>
      </c>
      <c r="R5" s="22"/>
      <c r="S5" s="23"/>
      <c r="T5" s="17" t="s">
        <v>7</v>
      </c>
      <c r="U5" s="17"/>
      <c r="V5" s="17"/>
      <c r="W5" s="24" t="s">
        <v>8</v>
      </c>
      <c r="X5" s="24" t="s">
        <v>9</v>
      </c>
      <c r="Y5" s="18" t="s">
        <v>10</v>
      </c>
      <c r="Z5" s="19"/>
      <c r="AA5" s="20"/>
      <c r="AB5" s="18" t="s">
        <v>11</v>
      </c>
      <c r="AC5" s="19"/>
      <c r="AD5" s="20"/>
      <c r="AE5" s="26" t="s">
        <v>12</v>
      </c>
    </row>
    <row r="6" spans="1:31" x14ac:dyDescent="0.25">
      <c r="A6" s="16"/>
      <c r="B6" s="9" t="s">
        <v>13</v>
      </c>
      <c r="C6" s="9" t="s">
        <v>14</v>
      </c>
      <c r="D6" s="9" t="s">
        <v>15</v>
      </c>
      <c r="E6" s="9" t="s">
        <v>13</v>
      </c>
      <c r="F6" s="9" t="s">
        <v>14</v>
      </c>
      <c r="G6" s="9" t="s">
        <v>15</v>
      </c>
      <c r="H6" s="9" t="s">
        <v>13</v>
      </c>
      <c r="I6" s="9" t="s">
        <v>14</v>
      </c>
      <c r="J6" s="9" t="s">
        <v>15</v>
      </c>
      <c r="K6" s="1" t="s">
        <v>13</v>
      </c>
      <c r="L6" s="1" t="s">
        <v>14</v>
      </c>
      <c r="M6" s="1" t="s">
        <v>15</v>
      </c>
      <c r="N6" s="9" t="s">
        <v>13</v>
      </c>
      <c r="O6" s="9" t="s">
        <v>14</v>
      </c>
      <c r="P6" s="9" t="s">
        <v>15</v>
      </c>
      <c r="Q6" s="9" t="s">
        <v>13</v>
      </c>
      <c r="R6" s="9" t="s">
        <v>14</v>
      </c>
      <c r="S6" s="9" t="s">
        <v>15</v>
      </c>
      <c r="T6" s="1" t="s">
        <v>13</v>
      </c>
      <c r="U6" s="1" t="s">
        <v>14</v>
      </c>
      <c r="V6" s="1" t="s">
        <v>15</v>
      </c>
      <c r="W6" s="25"/>
      <c r="X6" s="25"/>
      <c r="Y6" s="9" t="s">
        <v>13</v>
      </c>
      <c r="Z6" s="9" t="s">
        <v>14</v>
      </c>
      <c r="AA6" s="9" t="s">
        <v>15</v>
      </c>
      <c r="AB6" s="9" t="s">
        <v>13</v>
      </c>
      <c r="AC6" s="9" t="s">
        <v>14</v>
      </c>
      <c r="AD6" s="9" t="s">
        <v>15</v>
      </c>
      <c r="AE6" s="27"/>
    </row>
    <row r="7" spans="1:31" ht="21" x14ac:dyDescent="0.25">
      <c r="A7" s="2" t="s">
        <v>16</v>
      </c>
      <c r="B7" s="5">
        <v>7475</v>
      </c>
      <c r="C7" s="5">
        <v>5348</v>
      </c>
      <c r="D7" s="5">
        <f>C7/B7*100</f>
        <v>71.545150501672239</v>
      </c>
      <c r="E7" s="5">
        <v>924</v>
      </c>
      <c r="F7" s="5">
        <v>639</v>
      </c>
      <c r="G7" s="5">
        <f>F7/E7*100</f>
        <v>69.155844155844164</v>
      </c>
      <c r="H7" s="5">
        <v>6551</v>
      </c>
      <c r="I7" s="5">
        <v>4709</v>
      </c>
      <c r="J7" s="5">
        <f>I7/H7*100</f>
        <v>71.882155396122727</v>
      </c>
      <c r="K7" s="5">
        <v>3620</v>
      </c>
      <c r="L7" s="5">
        <v>2520</v>
      </c>
      <c r="M7" s="5">
        <f>L7/K7*100</f>
        <v>69.613259668508292</v>
      </c>
      <c r="N7" s="5">
        <v>1741</v>
      </c>
      <c r="O7" s="5">
        <v>1399</v>
      </c>
      <c r="P7" s="5">
        <f>O7/N7*100</f>
        <v>80.356117174037905</v>
      </c>
      <c r="Q7" s="5">
        <v>1080</v>
      </c>
      <c r="R7" s="5">
        <v>696</v>
      </c>
      <c r="S7" s="5">
        <f>R7/Q7*100</f>
        <v>64.444444444444443</v>
      </c>
      <c r="T7" s="5">
        <v>34</v>
      </c>
      <c r="U7" s="5">
        <v>27</v>
      </c>
      <c r="V7" s="5">
        <f>U7/T7*100</f>
        <v>79.411764705882348</v>
      </c>
      <c r="W7" s="5">
        <v>0</v>
      </c>
      <c r="X7" s="5">
        <v>38</v>
      </c>
      <c r="Y7" s="5">
        <v>1868</v>
      </c>
      <c r="Z7" s="5">
        <v>883</v>
      </c>
      <c r="AA7" s="5">
        <f>Z7/Y7*100</f>
        <v>47.269807280513923</v>
      </c>
      <c r="AB7" s="5">
        <v>23936</v>
      </c>
      <c r="AC7" s="5">
        <v>3228</v>
      </c>
      <c r="AD7" s="5">
        <f>AC7/AB7*100</f>
        <v>13.48596256684492</v>
      </c>
      <c r="AE7" s="5">
        <v>456</v>
      </c>
    </row>
    <row r="8" spans="1:31" ht="21" x14ac:dyDescent="0.25">
      <c r="A8" s="2" t="s">
        <v>17</v>
      </c>
      <c r="B8" s="5">
        <v>404318</v>
      </c>
      <c r="C8" s="5">
        <v>260353</v>
      </c>
      <c r="D8" s="5">
        <f>C8/B8*100</f>
        <v>64.393126202642463</v>
      </c>
      <c r="E8" s="5">
        <v>82479</v>
      </c>
      <c r="F8" s="5">
        <v>45573</v>
      </c>
      <c r="G8" s="5">
        <f>F8/E8*100</f>
        <v>55.254064671007164</v>
      </c>
      <c r="H8" s="5">
        <v>321839</v>
      </c>
      <c r="I8" s="5">
        <v>214780</v>
      </c>
      <c r="J8" s="5">
        <f>I8/H8*100</f>
        <v>66.735230969522036</v>
      </c>
      <c r="K8" s="5">
        <v>233500</v>
      </c>
      <c r="L8" s="5">
        <v>153784</v>
      </c>
      <c r="M8" s="5">
        <f>L8/K8*100</f>
        <v>65.860385438972159</v>
      </c>
      <c r="N8" s="5">
        <v>27016</v>
      </c>
      <c r="O8" s="5">
        <v>18202</v>
      </c>
      <c r="P8" s="5">
        <f>O8/N8*100</f>
        <v>67.374888954693517</v>
      </c>
      <c r="Q8" s="5">
        <v>35800</v>
      </c>
      <c r="R8" s="5">
        <v>23975</v>
      </c>
      <c r="S8" s="5">
        <f>R8/Q8*100</f>
        <v>66.969273743016757</v>
      </c>
      <c r="T8" s="5">
        <v>22123</v>
      </c>
      <c r="U8" s="5">
        <v>15685</v>
      </c>
      <c r="V8" s="5">
        <f>U8/T8*100</f>
        <v>70.899064322198612</v>
      </c>
      <c r="W8" s="5">
        <v>0</v>
      </c>
      <c r="X8" s="5">
        <v>13148</v>
      </c>
      <c r="Y8" s="5">
        <v>82327</v>
      </c>
      <c r="Z8" s="5">
        <v>28445</v>
      </c>
      <c r="AA8" s="5">
        <f>Z8/Y8*100</f>
        <v>34.55124078370401</v>
      </c>
      <c r="AB8" s="5">
        <v>852578</v>
      </c>
      <c r="AC8" s="5">
        <v>517843</v>
      </c>
      <c r="AD8" s="5">
        <f>AC8/AB8*100</f>
        <v>60.738489616199345</v>
      </c>
      <c r="AE8" s="5">
        <v>-7725</v>
      </c>
    </row>
    <row r="9" spans="1:31" x14ac:dyDescent="0.25">
      <c r="A9" s="2" t="s">
        <v>18</v>
      </c>
      <c r="B9" s="5">
        <v>255500</v>
      </c>
      <c r="C9" s="5">
        <v>159556</v>
      </c>
      <c r="D9" s="5">
        <f>C9/B9*100</f>
        <v>62.448532289628176</v>
      </c>
      <c r="E9" s="5">
        <v>60200</v>
      </c>
      <c r="F9" s="5">
        <v>23095</v>
      </c>
      <c r="G9" s="5">
        <f>F9/E9*100</f>
        <v>38.363787375415285</v>
      </c>
      <c r="H9" s="5">
        <v>195300</v>
      </c>
      <c r="I9" s="5">
        <v>136461</v>
      </c>
      <c r="J9" s="5">
        <f>I9/H9*100</f>
        <v>69.872503840245784</v>
      </c>
      <c r="K9" s="5">
        <v>125000</v>
      </c>
      <c r="L9" s="5">
        <v>87821</v>
      </c>
      <c r="M9" s="5">
        <f>L9/K9*100</f>
        <v>70.256799999999998</v>
      </c>
      <c r="N9" s="5">
        <v>28900</v>
      </c>
      <c r="O9" s="5">
        <v>20143</v>
      </c>
      <c r="P9" s="5">
        <f>O9/N9*100</f>
        <v>69.698961937716263</v>
      </c>
      <c r="Q9" s="5">
        <v>27500</v>
      </c>
      <c r="R9" s="5">
        <v>17639</v>
      </c>
      <c r="S9" s="5">
        <f>R9/Q9*100</f>
        <v>64.141818181818181</v>
      </c>
      <c r="T9" s="5">
        <v>11500</v>
      </c>
      <c r="U9" s="5">
        <v>9018</v>
      </c>
      <c r="V9" s="5">
        <f>U9/T9*100</f>
        <v>78.417391304347831</v>
      </c>
      <c r="W9" s="5">
        <v>47225</v>
      </c>
      <c r="X9" s="5">
        <v>46029</v>
      </c>
      <c r="Y9" s="5">
        <v>78355</v>
      </c>
      <c r="Z9" s="5">
        <v>26951</v>
      </c>
      <c r="AA9" s="5">
        <f>Z9/Y9*100</f>
        <v>34.396018122646929</v>
      </c>
      <c r="AB9" s="5">
        <v>827049</v>
      </c>
      <c r="AC9" s="5">
        <v>489637</v>
      </c>
      <c r="AD9" s="5">
        <f>AC9/AB9*100</f>
        <v>59.202900916390689</v>
      </c>
      <c r="AE9" s="5">
        <v>-8041</v>
      </c>
    </row>
    <row r="10" spans="1:31" x14ac:dyDescent="0.25">
      <c r="A10" s="2" t="s">
        <v>19</v>
      </c>
      <c r="B10" s="5">
        <v>1079390</v>
      </c>
      <c r="C10" s="5">
        <v>823031</v>
      </c>
      <c r="D10" s="5">
        <f>C10/B10*100</f>
        <v>76.249641000935711</v>
      </c>
      <c r="E10" s="5">
        <v>118500</v>
      </c>
      <c r="F10" s="5">
        <v>84586</v>
      </c>
      <c r="G10" s="5">
        <f t="shared" ref="G10:G34" si="0">F10/E10*100</f>
        <v>71.380590717299569</v>
      </c>
      <c r="H10" s="5">
        <v>960890</v>
      </c>
      <c r="I10" s="5">
        <v>738445</v>
      </c>
      <c r="J10" s="5">
        <f t="shared" ref="J10:J34" si="1">I10/H10*100</f>
        <v>76.850107712641403</v>
      </c>
      <c r="K10" s="5">
        <v>397233</v>
      </c>
      <c r="L10" s="5">
        <v>283784</v>
      </c>
      <c r="M10" s="5">
        <f t="shared" ref="M10:M34" si="2">L10/K10*100</f>
        <v>71.440187497010569</v>
      </c>
      <c r="N10" s="5">
        <v>152989</v>
      </c>
      <c r="O10" s="5">
        <v>115100</v>
      </c>
      <c r="P10" s="5">
        <f t="shared" ref="P10:P33" si="3">O10/N10*100</f>
        <v>75.234167162345003</v>
      </c>
      <c r="Q10" s="5">
        <v>364468</v>
      </c>
      <c r="R10" s="5">
        <v>307216</v>
      </c>
      <c r="S10" s="5">
        <f t="shared" ref="S10:S34" si="4">R10/Q10*100</f>
        <v>84.291625053502642</v>
      </c>
      <c r="T10" s="5">
        <v>36600</v>
      </c>
      <c r="U10" s="5">
        <v>25500</v>
      </c>
      <c r="V10" s="5">
        <f t="shared" ref="V10:V34" si="5">U10/T10*100</f>
        <v>69.672131147540981</v>
      </c>
      <c r="W10" s="5">
        <v>0</v>
      </c>
      <c r="X10" s="5">
        <v>10486</v>
      </c>
      <c r="Y10" s="5">
        <v>479933</v>
      </c>
      <c r="Z10" s="5">
        <v>239198</v>
      </c>
      <c r="AA10" s="5">
        <f t="shared" ref="AA10:AA34" si="6">Z10/Y10*100</f>
        <v>49.839873482340238</v>
      </c>
      <c r="AB10" s="5">
        <v>2461831</v>
      </c>
      <c r="AC10" s="5">
        <v>1524582</v>
      </c>
      <c r="AD10" s="5">
        <f t="shared" ref="AD10:AD31" si="7">AC10/AB10*100</f>
        <v>61.928783901088259</v>
      </c>
      <c r="AE10" s="5">
        <v>40910</v>
      </c>
    </row>
    <row r="11" spans="1:31" x14ac:dyDescent="0.25">
      <c r="A11" s="2" t="s">
        <v>20</v>
      </c>
      <c r="B11" s="5">
        <v>479584</v>
      </c>
      <c r="C11" s="5">
        <v>296361</v>
      </c>
      <c r="D11" s="5">
        <f t="shared" ref="D11:D34" si="8">C11/B11*100</f>
        <v>61.795431040234874</v>
      </c>
      <c r="E11" s="5">
        <v>76660</v>
      </c>
      <c r="F11" s="5">
        <v>26500</v>
      </c>
      <c r="G11" s="5">
        <f t="shared" si="0"/>
        <v>34.568223323767285</v>
      </c>
      <c r="H11" s="5">
        <v>402924</v>
      </c>
      <c r="I11" s="5">
        <v>269861</v>
      </c>
      <c r="J11" s="5">
        <f t="shared" si="1"/>
        <v>66.975657940455264</v>
      </c>
      <c r="K11" s="5">
        <v>237619</v>
      </c>
      <c r="L11" s="5">
        <v>178090</v>
      </c>
      <c r="M11" s="5">
        <f t="shared" si="2"/>
        <v>74.947710410362816</v>
      </c>
      <c r="N11" s="5">
        <v>46255</v>
      </c>
      <c r="O11" s="5">
        <v>34246</v>
      </c>
      <c r="P11" s="5">
        <f t="shared" si="3"/>
        <v>74.037401362014919</v>
      </c>
      <c r="Q11" s="5">
        <v>93550</v>
      </c>
      <c r="R11" s="5">
        <v>37328</v>
      </c>
      <c r="S11" s="5">
        <f t="shared" si="4"/>
        <v>39.901656867985039</v>
      </c>
      <c r="T11" s="5">
        <v>23000</v>
      </c>
      <c r="U11" s="5">
        <v>17321</v>
      </c>
      <c r="V11" s="5">
        <f t="shared" si="5"/>
        <v>75.308695652173924</v>
      </c>
      <c r="W11" s="5">
        <v>0</v>
      </c>
      <c r="X11" s="5">
        <v>4549</v>
      </c>
      <c r="Y11" s="5">
        <v>45260</v>
      </c>
      <c r="Z11" s="5">
        <v>24785</v>
      </c>
      <c r="AA11" s="5">
        <f t="shared" si="6"/>
        <v>54.761378700839593</v>
      </c>
      <c r="AB11" s="5">
        <v>869749</v>
      </c>
      <c r="AC11" s="5">
        <v>539846</v>
      </c>
      <c r="AD11" s="5">
        <f t="shared" si="7"/>
        <v>62.069171680565319</v>
      </c>
      <c r="AE11" s="5">
        <v>16840</v>
      </c>
    </row>
    <row r="12" spans="1:31" ht="21" x14ac:dyDescent="0.25">
      <c r="A12" s="2" t="s">
        <v>21</v>
      </c>
      <c r="B12" s="5">
        <v>428100</v>
      </c>
      <c r="C12" s="5">
        <v>368415</v>
      </c>
      <c r="D12" s="5">
        <f>C12/B12*100</f>
        <v>86.058163980378424</v>
      </c>
      <c r="E12" s="5">
        <v>111600</v>
      </c>
      <c r="F12" s="5">
        <v>107512</v>
      </c>
      <c r="G12" s="5">
        <f>F12/E12*100</f>
        <v>96.336917562724011</v>
      </c>
      <c r="H12" s="5">
        <v>316500</v>
      </c>
      <c r="I12" s="5">
        <v>260903</v>
      </c>
      <c r="J12" s="5">
        <f>I12/H12*100</f>
        <v>82.433807266982612</v>
      </c>
      <c r="K12" s="5">
        <v>183000</v>
      </c>
      <c r="L12" s="5">
        <v>151863</v>
      </c>
      <c r="M12" s="5">
        <f>L12/K12*100</f>
        <v>82.985245901639345</v>
      </c>
      <c r="N12" s="5">
        <v>46800</v>
      </c>
      <c r="O12" s="5">
        <v>36482</v>
      </c>
      <c r="P12" s="5">
        <f>O12/N12*100</f>
        <v>77.952991452991455</v>
      </c>
      <c r="Q12" s="5">
        <v>71000</v>
      </c>
      <c r="R12" s="5">
        <v>59557</v>
      </c>
      <c r="S12" s="5">
        <f>R12/Q12*100</f>
        <v>83.883098591549299</v>
      </c>
      <c r="T12" s="5">
        <v>12200</v>
      </c>
      <c r="U12" s="5">
        <v>9877</v>
      </c>
      <c r="V12" s="5">
        <f>U12/T12*100</f>
        <v>80.959016393442624</v>
      </c>
      <c r="W12" s="5">
        <v>18888</v>
      </c>
      <c r="X12" s="5">
        <v>5223</v>
      </c>
      <c r="Y12" s="5">
        <v>51051</v>
      </c>
      <c r="Z12" s="5">
        <v>23441</v>
      </c>
      <c r="AA12" s="5">
        <f>Z12/Y12*100</f>
        <v>45.916828269769447</v>
      </c>
      <c r="AB12" s="5">
        <v>1196345</v>
      </c>
      <c r="AC12" s="5">
        <v>691837</v>
      </c>
      <c r="AD12" s="5">
        <f t="shared" si="7"/>
        <v>57.829221503830418</v>
      </c>
      <c r="AE12" s="5">
        <v>-3029</v>
      </c>
    </row>
    <row r="13" spans="1:31" ht="21" x14ac:dyDescent="0.25">
      <c r="A13" s="2" t="s">
        <v>22</v>
      </c>
      <c r="B13" s="5">
        <v>97939</v>
      </c>
      <c r="C13" s="5">
        <v>48999</v>
      </c>
      <c r="D13" s="5">
        <f>C13/B13*100</f>
        <v>50.030120789470999</v>
      </c>
      <c r="E13" s="5">
        <v>22560</v>
      </c>
      <c r="F13" s="5">
        <v>4498</v>
      </c>
      <c r="G13" s="5">
        <f>F13/E13*100</f>
        <v>19.937943262411348</v>
      </c>
      <c r="H13" s="5">
        <v>75379</v>
      </c>
      <c r="I13" s="5">
        <v>44501</v>
      </c>
      <c r="J13" s="5">
        <f>I13/H13*100</f>
        <v>59.036336380158929</v>
      </c>
      <c r="K13" s="5">
        <v>40315</v>
      </c>
      <c r="L13" s="5">
        <v>27395</v>
      </c>
      <c r="M13" s="5">
        <f>L13/K13*100</f>
        <v>67.952375046508735</v>
      </c>
      <c r="N13" s="5">
        <v>6940</v>
      </c>
      <c r="O13" s="5">
        <v>2604</v>
      </c>
      <c r="P13" s="5">
        <f>O13/N13*100</f>
        <v>37.521613832853021</v>
      </c>
      <c r="Q13" s="5">
        <v>17206</v>
      </c>
      <c r="R13" s="5">
        <v>6777</v>
      </c>
      <c r="S13" s="5">
        <f>R13/Q13*100</f>
        <v>39.387422991979541</v>
      </c>
      <c r="T13" s="5">
        <v>10460</v>
      </c>
      <c r="U13" s="5">
        <v>6932</v>
      </c>
      <c r="V13" s="5">
        <f>U13/T13*100</f>
        <v>66.271510516252391</v>
      </c>
      <c r="W13" s="5">
        <v>34564</v>
      </c>
      <c r="X13" s="5">
        <v>7050</v>
      </c>
      <c r="Y13" s="5">
        <v>39833</v>
      </c>
      <c r="Z13" s="5">
        <v>15792</v>
      </c>
      <c r="AA13" s="5">
        <f>Z13/Y13*100</f>
        <v>39.645520046192857</v>
      </c>
      <c r="AB13" s="5">
        <v>331483</v>
      </c>
      <c r="AC13" s="5">
        <v>198473</v>
      </c>
      <c r="AD13" s="5">
        <f t="shared" si="7"/>
        <v>59.87426202852032</v>
      </c>
      <c r="AE13" s="5">
        <v>3454</v>
      </c>
    </row>
    <row r="14" spans="1:31" x14ac:dyDescent="0.25">
      <c r="A14" s="2" t="s">
        <v>23</v>
      </c>
      <c r="B14" s="5">
        <v>26091</v>
      </c>
      <c r="C14" s="5">
        <v>13091</v>
      </c>
      <c r="D14" s="5">
        <f t="shared" si="8"/>
        <v>50.174389636273041</v>
      </c>
      <c r="E14" s="5">
        <v>5747</v>
      </c>
      <c r="F14" s="5">
        <v>1873</v>
      </c>
      <c r="G14" s="5">
        <f t="shared" si="0"/>
        <v>32.590917000174002</v>
      </c>
      <c r="H14" s="5">
        <v>20344</v>
      </c>
      <c r="I14" s="5">
        <v>11218</v>
      </c>
      <c r="J14" s="5">
        <f t="shared" si="1"/>
        <v>55.141565080613454</v>
      </c>
      <c r="K14" s="5">
        <v>6770</v>
      </c>
      <c r="L14" s="5">
        <v>4666</v>
      </c>
      <c r="M14" s="5">
        <f t="shared" si="2"/>
        <v>68.921713441654347</v>
      </c>
      <c r="N14" s="5">
        <v>5630</v>
      </c>
      <c r="O14" s="5">
        <v>2557</v>
      </c>
      <c r="P14" s="5">
        <f t="shared" si="3"/>
        <v>45.417406749555951</v>
      </c>
      <c r="Q14" s="5">
        <v>6236</v>
      </c>
      <c r="R14" s="5">
        <v>2798</v>
      </c>
      <c r="S14" s="5">
        <f t="shared" si="4"/>
        <v>44.868505452212958</v>
      </c>
      <c r="T14" s="5">
        <v>1673</v>
      </c>
      <c r="U14" s="5">
        <v>1186</v>
      </c>
      <c r="V14" s="5">
        <f t="shared" si="5"/>
        <v>70.890615660490141</v>
      </c>
      <c r="W14" s="5">
        <v>14817</v>
      </c>
      <c r="X14" s="5">
        <v>5580</v>
      </c>
      <c r="Y14" s="5">
        <v>9828</v>
      </c>
      <c r="Z14" s="5">
        <v>3903</v>
      </c>
      <c r="AA14" s="5">
        <f t="shared" si="6"/>
        <v>39.713064713064711</v>
      </c>
      <c r="AB14" s="5">
        <v>101965</v>
      </c>
      <c r="AC14" s="5">
        <v>67754</v>
      </c>
      <c r="AD14" s="5">
        <f t="shared" si="7"/>
        <v>66.448291080272654</v>
      </c>
      <c r="AE14" s="5">
        <v>3255</v>
      </c>
    </row>
    <row r="15" spans="1:31" ht="21" x14ac:dyDescent="0.25">
      <c r="A15" s="2" t="s">
        <v>24</v>
      </c>
      <c r="B15" s="5">
        <v>57148</v>
      </c>
      <c r="C15" s="5">
        <v>28809</v>
      </c>
      <c r="D15" s="5">
        <f t="shared" si="8"/>
        <v>50.411212990830819</v>
      </c>
      <c r="E15" s="5">
        <v>20310</v>
      </c>
      <c r="F15" s="5">
        <v>4844</v>
      </c>
      <c r="G15" s="5">
        <f t="shared" si="0"/>
        <v>23.850320039389462</v>
      </c>
      <c r="H15" s="5">
        <v>36838</v>
      </c>
      <c r="I15" s="5">
        <v>23965</v>
      </c>
      <c r="J15" s="5">
        <f t="shared" si="1"/>
        <v>65.055106140398493</v>
      </c>
      <c r="K15" s="5">
        <v>12000</v>
      </c>
      <c r="L15" s="5">
        <v>8399</v>
      </c>
      <c r="M15" s="5">
        <f t="shared" si="2"/>
        <v>69.99166666666666</v>
      </c>
      <c r="N15" s="5">
        <v>6577</v>
      </c>
      <c r="O15" s="5">
        <v>4053</v>
      </c>
      <c r="P15" s="5">
        <f t="shared" si="3"/>
        <v>61.623840656834425</v>
      </c>
      <c r="Q15" s="5">
        <v>14044</v>
      </c>
      <c r="R15" s="5">
        <v>8519</v>
      </c>
      <c r="S15" s="5">
        <f t="shared" si="4"/>
        <v>60.659356308743952</v>
      </c>
      <c r="T15" s="5">
        <v>4182</v>
      </c>
      <c r="U15" s="5">
        <v>2965</v>
      </c>
      <c r="V15" s="5">
        <f t="shared" si="5"/>
        <v>70.899091343854622</v>
      </c>
      <c r="W15" s="5">
        <v>28110</v>
      </c>
      <c r="X15" s="5">
        <v>1749</v>
      </c>
      <c r="Y15" s="5">
        <v>9420</v>
      </c>
      <c r="Z15" s="5">
        <v>6042</v>
      </c>
      <c r="AA15" s="5">
        <f t="shared" si="6"/>
        <v>64.140127388535035</v>
      </c>
      <c r="AB15" s="5">
        <v>184139</v>
      </c>
      <c r="AC15" s="5">
        <v>120169</v>
      </c>
      <c r="AD15" s="5">
        <f t="shared" si="7"/>
        <v>65.259939502223858</v>
      </c>
      <c r="AE15" s="5">
        <v>225</v>
      </c>
    </row>
    <row r="16" spans="1:31" x14ac:dyDescent="0.25">
      <c r="A16" s="2" t="s">
        <v>25</v>
      </c>
      <c r="B16" s="5">
        <v>136710</v>
      </c>
      <c r="C16" s="5">
        <v>94078</v>
      </c>
      <c r="D16" s="5">
        <f>C16/B16*100</f>
        <v>68.815741350303554</v>
      </c>
      <c r="E16" s="5">
        <v>72250</v>
      </c>
      <c r="F16" s="5">
        <v>51989</v>
      </c>
      <c r="G16" s="5">
        <f>F16/E16*100</f>
        <v>71.957093425605535</v>
      </c>
      <c r="H16" s="5">
        <v>64460</v>
      </c>
      <c r="I16" s="5">
        <v>42089</v>
      </c>
      <c r="J16" s="5">
        <f>I16/H16*100</f>
        <v>65.294756438101146</v>
      </c>
      <c r="K16" s="5">
        <v>23340</v>
      </c>
      <c r="L16" s="5">
        <v>16031</v>
      </c>
      <c r="M16" s="5">
        <f>L16/K16*100</f>
        <v>68.684661525278486</v>
      </c>
      <c r="N16" s="5">
        <v>9620</v>
      </c>
      <c r="O16" s="5">
        <v>7689</v>
      </c>
      <c r="P16" s="5">
        <f>O16/N16*100</f>
        <v>79.92723492723492</v>
      </c>
      <c r="Q16" s="5">
        <v>17900</v>
      </c>
      <c r="R16" s="5">
        <v>9209</v>
      </c>
      <c r="S16" s="5">
        <f>R16/Q16*100</f>
        <v>51.44692737430168</v>
      </c>
      <c r="T16" s="5">
        <v>11000</v>
      </c>
      <c r="U16" s="5">
        <v>7219</v>
      </c>
      <c r="V16" s="5">
        <f>U16/T16*100</f>
        <v>65.627272727272725</v>
      </c>
      <c r="W16" s="5">
        <v>72672</v>
      </c>
      <c r="X16" s="5">
        <v>31447</v>
      </c>
      <c r="Y16" s="5">
        <v>31079</v>
      </c>
      <c r="Z16" s="5">
        <v>8292</v>
      </c>
      <c r="AA16" s="5">
        <f>Z16/Y16*100</f>
        <v>26.680395122108173</v>
      </c>
      <c r="AB16" s="5">
        <v>514099</v>
      </c>
      <c r="AC16" s="5">
        <v>336604</v>
      </c>
      <c r="AD16" s="5">
        <f t="shared" si="7"/>
        <v>65.474548676422245</v>
      </c>
      <c r="AE16" s="5">
        <v>-5175</v>
      </c>
    </row>
    <row r="17" spans="1:31" x14ac:dyDescent="0.25">
      <c r="A17" s="2" t="s">
        <v>26</v>
      </c>
      <c r="B17" s="5">
        <v>132936</v>
      </c>
      <c r="C17" s="5">
        <v>89721</v>
      </c>
      <c r="D17" s="5">
        <f>C17/B17*100</f>
        <v>67.491875789853765</v>
      </c>
      <c r="E17" s="5">
        <v>19490</v>
      </c>
      <c r="F17" s="5">
        <v>9544</v>
      </c>
      <c r="G17" s="5">
        <f>F17/E17*100</f>
        <v>48.968701898409442</v>
      </c>
      <c r="H17" s="5">
        <v>113446</v>
      </c>
      <c r="I17" s="5">
        <v>80177</v>
      </c>
      <c r="J17" s="5">
        <f>I17/H17*100</f>
        <v>70.674153341677979</v>
      </c>
      <c r="K17" s="5">
        <v>74065</v>
      </c>
      <c r="L17" s="5">
        <v>56738</v>
      </c>
      <c r="M17" s="5">
        <f>L17/K17*100</f>
        <v>76.605684196314044</v>
      </c>
      <c r="N17" s="5">
        <v>11990</v>
      </c>
      <c r="O17" s="5">
        <v>5375</v>
      </c>
      <c r="P17" s="5">
        <f>O17/N17*100</f>
        <v>44.829024186822352</v>
      </c>
      <c r="Q17" s="5">
        <v>14955</v>
      </c>
      <c r="R17" s="5">
        <v>7339</v>
      </c>
      <c r="S17" s="5">
        <f>R17/Q17*100</f>
        <v>49.073888331661649</v>
      </c>
      <c r="T17" s="5">
        <v>12335</v>
      </c>
      <c r="U17" s="5">
        <v>9734</v>
      </c>
      <c r="V17" s="5">
        <f>U17/T17*100</f>
        <v>78.913660316173491</v>
      </c>
      <c r="W17" s="5">
        <v>29923</v>
      </c>
      <c r="X17" s="5">
        <v>26656</v>
      </c>
      <c r="Y17" s="5">
        <v>73529</v>
      </c>
      <c r="Z17" s="5">
        <v>24690</v>
      </c>
      <c r="AA17" s="5">
        <f>Z17/Y17*100</f>
        <v>33.578588040093024</v>
      </c>
      <c r="AB17" s="5">
        <v>1074987</v>
      </c>
      <c r="AC17" s="5">
        <v>589632</v>
      </c>
      <c r="AD17" s="5">
        <f>AC17/AB17*100</f>
        <v>54.850151676252835</v>
      </c>
      <c r="AE17" s="5">
        <v>10122</v>
      </c>
    </row>
    <row r="18" spans="1:31" x14ac:dyDescent="0.25">
      <c r="A18" s="2" t="s">
        <v>27</v>
      </c>
      <c r="B18" s="5">
        <v>221253</v>
      </c>
      <c r="C18" s="5">
        <v>105480</v>
      </c>
      <c r="D18" s="5">
        <f t="shared" si="8"/>
        <v>47.673929845019053</v>
      </c>
      <c r="E18" s="5">
        <v>116353</v>
      </c>
      <c r="F18" s="5">
        <v>34980</v>
      </c>
      <c r="G18" s="5">
        <f t="shared" si="0"/>
        <v>30.063685508753537</v>
      </c>
      <c r="H18" s="5">
        <v>104900</v>
      </c>
      <c r="I18" s="5">
        <v>70500</v>
      </c>
      <c r="J18" s="5">
        <f t="shared" si="1"/>
        <v>67.206863679694948</v>
      </c>
      <c r="K18" s="5">
        <v>45032</v>
      </c>
      <c r="L18" s="5">
        <v>32817</v>
      </c>
      <c r="M18" s="5">
        <f t="shared" si="2"/>
        <v>72.874844554983127</v>
      </c>
      <c r="N18" s="5">
        <v>13296</v>
      </c>
      <c r="O18" s="5">
        <v>10414</v>
      </c>
      <c r="P18" s="5">
        <f t="shared" si="3"/>
        <v>78.324308062575213</v>
      </c>
      <c r="Q18" s="5">
        <v>44488</v>
      </c>
      <c r="R18" s="5">
        <v>25693</v>
      </c>
      <c r="S18" s="5">
        <f t="shared" si="4"/>
        <v>57.752652400647364</v>
      </c>
      <c r="T18" s="5">
        <v>1702</v>
      </c>
      <c r="U18" s="5">
        <v>1206</v>
      </c>
      <c r="V18" s="5">
        <f t="shared" si="5"/>
        <v>70.857814336075208</v>
      </c>
      <c r="W18" s="5">
        <v>12443</v>
      </c>
      <c r="X18" s="5">
        <v>4556</v>
      </c>
      <c r="Y18" s="5">
        <v>143394</v>
      </c>
      <c r="Z18" s="5">
        <v>26812</v>
      </c>
      <c r="AA18" s="5">
        <f t="shared" si="6"/>
        <v>18.69813241837176</v>
      </c>
      <c r="AB18" s="5">
        <v>517770</v>
      </c>
      <c r="AC18" s="5">
        <v>262335</v>
      </c>
      <c r="AD18" s="5">
        <f t="shared" si="7"/>
        <v>50.666319021959559</v>
      </c>
      <c r="AE18" s="5">
        <v>-27277</v>
      </c>
    </row>
    <row r="19" spans="1:31" x14ac:dyDescent="0.25">
      <c r="A19" s="2" t="s">
        <v>28</v>
      </c>
      <c r="B19" s="5">
        <v>113258</v>
      </c>
      <c r="C19" s="5">
        <v>65466</v>
      </c>
      <c r="D19" s="5">
        <f>C19/B19*100</f>
        <v>57.802539334969715</v>
      </c>
      <c r="E19" s="5">
        <v>25520</v>
      </c>
      <c r="F19" s="5">
        <v>8971</v>
      </c>
      <c r="G19" s="5">
        <f>F19/E19*100</f>
        <v>35.152821316614421</v>
      </c>
      <c r="H19" s="5">
        <v>87738</v>
      </c>
      <c r="I19" s="5">
        <v>56495</v>
      </c>
      <c r="J19" s="5">
        <f>I19/H19*100</f>
        <v>64.39057193006451</v>
      </c>
      <c r="K19" s="5">
        <v>22695</v>
      </c>
      <c r="L19" s="5">
        <v>15859</v>
      </c>
      <c r="M19" s="5">
        <f>L19/K19*100</f>
        <v>69.878827935668653</v>
      </c>
      <c r="N19" s="5">
        <v>18352</v>
      </c>
      <c r="O19" s="5">
        <v>10548</v>
      </c>
      <c r="P19" s="5">
        <f>O19/N19*100</f>
        <v>57.476024411508284</v>
      </c>
      <c r="Q19" s="5">
        <v>26729</v>
      </c>
      <c r="R19" s="5">
        <v>15942</v>
      </c>
      <c r="S19" s="5">
        <f>R19/Q19*100</f>
        <v>59.643084290471023</v>
      </c>
      <c r="T19" s="5">
        <v>17357</v>
      </c>
      <c r="U19" s="5">
        <v>12433</v>
      </c>
      <c r="V19" s="5">
        <f>U19/T19*100</f>
        <v>71.631042230800261</v>
      </c>
      <c r="W19" s="5">
        <v>72438</v>
      </c>
      <c r="X19" s="5">
        <v>3926</v>
      </c>
      <c r="Y19" s="5">
        <v>76148</v>
      </c>
      <c r="Z19" s="5">
        <v>29707</v>
      </c>
      <c r="AA19" s="5">
        <f>Z19/Y19*100</f>
        <v>39.012186794137733</v>
      </c>
      <c r="AB19" s="5">
        <v>652123</v>
      </c>
      <c r="AC19" s="5">
        <v>424441</v>
      </c>
      <c r="AD19" s="5">
        <f t="shared" si="7"/>
        <v>65.086034383084169</v>
      </c>
      <c r="AE19" s="5">
        <v>383</v>
      </c>
    </row>
    <row r="20" spans="1:31" x14ac:dyDescent="0.25">
      <c r="A20" s="2" t="s">
        <v>29</v>
      </c>
      <c r="B20" s="5">
        <v>219570</v>
      </c>
      <c r="C20" s="5">
        <v>143304</v>
      </c>
      <c r="D20" s="5">
        <f>C20/B20*100</f>
        <v>65.265746686705839</v>
      </c>
      <c r="E20" s="5">
        <v>31583</v>
      </c>
      <c r="F20" s="5">
        <v>9134</v>
      </c>
      <c r="G20" s="5">
        <f>F20/E20*100</f>
        <v>28.9206218535288</v>
      </c>
      <c r="H20" s="5">
        <v>187987</v>
      </c>
      <c r="I20" s="5">
        <v>134169</v>
      </c>
      <c r="J20" s="5">
        <f>I20/H20*100</f>
        <v>71.371424619787533</v>
      </c>
      <c r="K20" s="5">
        <v>104139</v>
      </c>
      <c r="L20" s="5">
        <v>74309</v>
      </c>
      <c r="M20" s="5">
        <f>L20/K20*100</f>
        <v>71.355592045247221</v>
      </c>
      <c r="N20" s="5">
        <v>52005</v>
      </c>
      <c r="O20" s="5">
        <v>26872</v>
      </c>
      <c r="P20" s="5">
        <f t="shared" si="3"/>
        <v>51.671954619748107</v>
      </c>
      <c r="Q20" s="5">
        <v>19647</v>
      </c>
      <c r="R20" s="5">
        <v>14723</v>
      </c>
      <c r="S20" s="5">
        <f t="shared" si="4"/>
        <v>74.937649513920704</v>
      </c>
      <c r="T20" s="5">
        <v>10696</v>
      </c>
      <c r="U20" s="5">
        <v>6666</v>
      </c>
      <c r="V20" s="5">
        <f t="shared" si="5"/>
        <v>62.322363500373967</v>
      </c>
      <c r="W20" s="5">
        <v>22129</v>
      </c>
      <c r="X20" s="5">
        <v>16781</v>
      </c>
      <c r="Y20" s="5">
        <v>26714</v>
      </c>
      <c r="Z20" s="5">
        <v>11051</v>
      </c>
      <c r="AA20" s="5">
        <f t="shared" si="6"/>
        <v>41.367822115744552</v>
      </c>
      <c r="AB20" s="5">
        <v>533386</v>
      </c>
      <c r="AC20" s="5">
        <v>348459</v>
      </c>
      <c r="AD20" s="5">
        <f t="shared" si="7"/>
        <v>65.329611200893908</v>
      </c>
      <c r="AE20" s="5">
        <v>-6240</v>
      </c>
    </row>
    <row r="21" spans="1:31" x14ac:dyDescent="0.25">
      <c r="A21" s="2" t="s">
        <v>30</v>
      </c>
      <c r="B21" s="5">
        <v>363297</v>
      </c>
      <c r="C21" s="5">
        <v>274189</v>
      </c>
      <c r="D21" s="5">
        <f t="shared" si="8"/>
        <v>75.472409626283735</v>
      </c>
      <c r="E21" s="5">
        <v>33880</v>
      </c>
      <c r="F21" s="5">
        <v>31108</v>
      </c>
      <c r="G21" s="5">
        <f t="shared" si="0"/>
        <v>91.818181818181827</v>
      </c>
      <c r="H21" s="5">
        <v>329417</v>
      </c>
      <c r="I21" s="5">
        <v>243081</v>
      </c>
      <c r="J21" s="5">
        <f t="shared" si="1"/>
        <v>73.791273674400543</v>
      </c>
      <c r="K21" s="5">
        <v>214500</v>
      </c>
      <c r="L21" s="5">
        <v>149550</v>
      </c>
      <c r="M21" s="5">
        <f t="shared" si="2"/>
        <v>69.72027972027972</v>
      </c>
      <c r="N21" s="5">
        <v>34860</v>
      </c>
      <c r="O21" s="5">
        <v>31630</v>
      </c>
      <c r="P21" s="5">
        <f t="shared" si="3"/>
        <v>90.734366035570858</v>
      </c>
      <c r="Q21" s="5">
        <v>71000</v>
      </c>
      <c r="R21" s="5">
        <v>55079</v>
      </c>
      <c r="S21" s="5">
        <f t="shared" si="4"/>
        <v>77.576056338028167</v>
      </c>
      <c r="T21" s="5">
        <v>6057</v>
      </c>
      <c r="U21" s="5">
        <v>4294</v>
      </c>
      <c r="V21" s="5">
        <f t="shared" si="5"/>
        <v>70.893181442958564</v>
      </c>
      <c r="W21" s="5">
        <v>0</v>
      </c>
      <c r="X21" s="5">
        <v>6382</v>
      </c>
      <c r="Y21" s="5">
        <v>70475</v>
      </c>
      <c r="Z21" s="5">
        <v>41860</v>
      </c>
      <c r="AA21" s="5">
        <f t="shared" si="6"/>
        <v>59.396949272791765</v>
      </c>
      <c r="AB21" s="5">
        <v>1194747</v>
      </c>
      <c r="AC21" s="5">
        <v>698742</v>
      </c>
      <c r="AD21" s="5">
        <f t="shared" si="7"/>
        <v>58.484515968652772</v>
      </c>
      <c r="AE21" s="5">
        <v>33615</v>
      </c>
    </row>
    <row r="22" spans="1:31" x14ac:dyDescent="0.25">
      <c r="A22" s="2" t="s">
        <v>31</v>
      </c>
      <c r="B22" s="5">
        <v>88604</v>
      </c>
      <c r="C22" s="5">
        <v>55909</v>
      </c>
      <c r="D22" s="5">
        <f t="shared" si="8"/>
        <v>63.099860051464937</v>
      </c>
      <c r="E22" s="5">
        <v>27930</v>
      </c>
      <c r="F22" s="5">
        <v>8245</v>
      </c>
      <c r="G22" s="5">
        <f>F22/E22*100</f>
        <v>29.520229144289296</v>
      </c>
      <c r="H22" s="5">
        <v>60674</v>
      </c>
      <c r="I22" s="5">
        <v>47664</v>
      </c>
      <c r="J22" s="5">
        <f>I22/H22*100</f>
        <v>78.557537001021856</v>
      </c>
      <c r="K22" s="5">
        <v>17700</v>
      </c>
      <c r="L22" s="5">
        <v>12880</v>
      </c>
      <c r="M22" s="5">
        <f>L22/K22*100</f>
        <v>72.7683615819209</v>
      </c>
      <c r="N22" s="5">
        <v>11262</v>
      </c>
      <c r="O22" s="5">
        <v>8800</v>
      </c>
      <c r="P22" s="5">
        <f>O22/N22*100</f>
        <v>78.138874089859698</v>
      </c>
      <c r="Q22" s="5">
        <v>16435</v>
      </c>
      <c r="R22" s="5">
        <v>13656</v>
      </c>
      <c r="S22" s="5">
        <f>R22/Q22*100</f>
        <v>83.090964405232739</v>
      </c>
      <c r="T22" s="5">
        <v>13577</v>
      </c>
      <c r="U22" s="5">
        <v>10695</v>
      </c>
      <c r="V22" s="5">
        <f>U22/T22*100</f>
        <v>78.772924799292923</v>
      </c>
      <c r="W22" s="5">
        <v>94864</v>
      </c>
      <c r="X22" s="5">
        <v>6804</v>
      </c>
      <c r="Y22" s="5">
        <v>27470</v>
      </c>
      <c r="Z22" s="5">
        <v>10837</v>
      </c>
      <c r="AA22" s="5">
        <f>Z22/Y22*100</f>
        <v>39.450309428467421</v>
      </c>
      <c r="AB22" s="5">
        <v>761845</v>
      </c>
      <c r="AC22" s="5">
        <v>454134</v>
      </c>
      <c r="AD22" s="5">
        <f t="shared" si="7"/>
        <v>59.60976314079636</v>
      </c>
      <c r="AE22" s="5">
        <v>-1297</v>
      </c>
    </row>
    <row r="23" spans="1:31" x14ac:dyDescent="0.25">
      <c r="A23" s="2" t="s">
        <v>32</v>
      </c>
      <c r="B23" s="5">
        <v>321560</v>
      </c>
      <c r="C23" s="5">
        <v>241992</v>
      </c>
      <c r="D23" s="5">
        <f t="shared" si="8"/>
        <v>75.255628809553428</v>
      </c>
      <c r="E23" s="5">
        <v>46760</v>
      </c>
      <c r="F23" s="5">
        <v>42707</v>
      </c>
      <c r="G23" s="5">
        <f t="shared" si="0"/>
        <v>91.332335329341319</v>
      </c>
      <c r="H23" s="5">
        <v>274800</v>
      </c>
      <c r="I23" s="5">
        <v>199285</v>
      </c>
      <c r="J23" s="5">
        <f t="shared" si="1"/>
        <v>72.520014556040763</v>
      </c>
      <c r="K23" s="5">
        <v>160740</v>
      </c>
      <c r="L23" s="5">
        <v>119396</v>
      </c>
      <c r="M23" s="5">
        <f t="shared" si="2"/>
        <v>74.278959810874696</v>
      </c>
      <c r="N23" s="5">
        <v>36670</v>
      </c>
      <c r="O23" s="5">
        <v>27121</v>
      </c>
      <c r="P23" s="5">
        <f t="shared" si="3"/>
        <v>73.959640032724295</v>
      </c>
      <c r="Q23" s="5">
        <v>66600</v>
      </c>
      <c r="R23" s="5">
        <v>44175</v>
      </c>
      <c r="S23" s="5">
        <f t="shared" si="4"/>
        <v>66.328828828828833</v>
      </c>
      <c r="T23" s="5">
        <v>6390</v>
      </c>
      <c r="U23" s="5">
        <v>4642</v>
      </c>
      <c r="V23" s="5">
        <f t="shared" si="5"/>
        <v>72.644757433489829</v>
      </c>
      <c r="W23" s="5">
        <v>53593</v>
      </c>
      <c r="X23" s="5">
        <v>28526</v>
      </c>
      <c r="Y23" s="5">
        <v>65278</v>
      </c>
      <c r="Z23" s="5">
        <v>7233</v>
      </c>
      <c r="AA23" s="5">
        <f t="shared" si="6"/>
        <v>11.080302705352493</v>
      </c>
      <c r="AB23" s="5">
        <v>881908</v>
      </c>
      <c r="AC23" s="5">
        <v>520794</v>
      </c>
      <c r="AD23" s="5">
        <f t="shared" si="7"/>
        <v>59.053098509141542</v>
      </c>
      <c r="AE23" s="5">
        <v>72664</v>
      </c>
    </row>
    <row r="24" spans="1:31" ht="21" x14ac:dyDescent="0.25">
      <c r="A24" s="2" t="s">
        <v>33</v>
      </c>
      <c r="B24" s="5">
        <v>388030</v>
      </c>
      <c r="C24" s="5">
        <v>274572</v>
      </c>
      <c r="D24" s="5">
        <f>C24/B24*100</f>
        <v>70.760508208128243</v>
      </c>
      <c r="E24" s="5">
        <v>73730</v>
      </c>
      <c r="F24" s="5">
        <v>49872</v>
      </c>
      <c r="G24" s="5">
        <f>F24/E24*100</f>
        <v>67.641394276413948</v>
      </c>
      <c r="H24" s="5">
        <v>314300</v>
      </c>
      <c r="I24" s="5">
        <v>224700</v>
      </c>
      <c r="J24" s="5">
        <f>J22</f>
        <v>78.557537001021856</v>
      </c>
      <c r="K24" s="5">
        <v>186000</v>
      </c>
      <c r="L24" s="5">
        <v>141021</v>
      </c>
      <c r="M24" s="5">
        <f>L24/K24*100</f>
        <v>75.817741935483866</v>
      </c>
      <c r="N24" s="5">
        <v>47200</v>
      </c>
      <c r="O24" s="5">
        <v>35384</v>
      </c>
      <c r="P24" s="5">
        <f>O24/N24*100</f>
        <v>74.966101694915253</v>
      </c>
      <c r="Q24" s="5">
        <v>52500</v>
      </c>
      <c r="R24" s="5">
        <v>24318</v>
      </c>
      <c r="S24" s="5">
        <f>R24/Q24*100</f>
        <v>46.32</v>
      </c>
      <c r="T24" s="5">
        <v>24000</v>
      </c>
      <c r="U24" s="5">
        <v>18875</v>
      </c>
      <c r="V24" s="5">
        <f>U24/T24*100</f>
        <v>78.645833333333343</v>
      </c>
      <c r="W24" s="5">
        <v>124542</v>
      </c>
      <c r="X24" s="5">
        <v>29475</v>
      </c>
      <c r="Y24" s="5">
        <v>389719</v>
      </c>
      <c r="Z24" s="5">
        <v>74378</v>
      </c>
      <c r="AA24" s="5">
        <f>Z24/Y24*100</f>
        <v>19.085033062283337</v>
      </c>
      <c r="AB24" s="5">
        <v>1438397</v>
      </c>
      <c r="AC24" s="5">
        <v>781851</v>
      </c>
      <c r="AD24" s="5">
        <f t="shared" si="7"/>
        <v>54.355716815315937</v>
      </c>
      <c r="AE24" s="5">
        <v>29782</v>
      </c>
    </row>
    <row r="25" spans="1:31" x14ac:dyDescent="0.25">
      <c r="A25" s="2" t="s">
        <v>34</v>
      </c>
      <c r="B25" s="5">
        <v>149852</v>
      </c>
      <c r="C25" s="5">
        <v>97961</v>
      </c>
      <c r="D25" s="5">
        <f t="shared" si="8"/>
        <v>65.371833542428533</v>
      </c>
      <c r="E25" s="5">
        <v>96621</v>
      </c>
      <c r="F25" s="5">
        <v>53254</v>
      </c>
      <c r="G25" s="5">
        <f t="shared" si="0"/>
        <v>55.116382566936792</v>
      </c>
      <c r="H25" s="5">
        <v>53231</v>
      </c>
      <c r="I25" s="5">
        <v>44707</v>
      </c>
      <c r="J25" s="5">
        <f t="shared" si="1"/>
        <v>83.986774623809438</v>
      </c>
      <c r="K25" s="5">
        <v>32520</v>
      </c>
      <c r="L25" s="5">
        <v>28328</v>
      </c>
      <c r="M25" s="5">
        <f t="shared" si="2"/>
        <v>87.109471094710941</v>
      </c>
      <c r="N25" s="5">
        <v>5470</v>
      </c>
      <c r="O25" s="5">
        <v>4887</v>
      </c>
      <c r="P25" s="5">
        <f t="shared" si="3"/>
        <v>89.341864716636195</v>
      </c>
      <c r="Q25" s="5">
        <v>13345</v>
      </c>
      <c r="R25" s="5">
        <v>9978</v>
      </c>
      <c r="S25" s="5">
        <f>R25/Q25*100</f>
        <v>74.769576620457102</v>
      </c>
      <c r="T25" s="5">
        <v>1791</v>
      </c>
      <c r="U25" s="5">
        <v>1411</v>
      </c>
      <c r="V25" s="5">
        <f t="shared" si="5"/>
        <v>78.782802903405909</v>
      </c>
      <c r="W25" s="5">
        <v>0</v>
      </c>
      <c r="X25" s="5">
        <v>2831</v>
      </c>
      <c r="Y25" s="5">
        <v>21009</v>
      </c>
      <c r="Z25" s="5">
        <v>0</v>
      </c>
      <c r="AA25" s="5">
        <f t="shared" si="6"/>
        <v>0</v>
      </c>
      <c r="AB25" s="5">
        <v>236647</v>
      </c>
      <c r="AC25" s="5">
        <v>163401</v>
      </c>
      <c r="AD25" s="5">
        <f t="shared" si="7"/>
        <v>69.048413882280357</v>
      </c>
      <c r="AE25" s="5">
        <v>-65440</v>
      </c>
    </row>
    <row r="26" spans="1:31" ht="21" x14ac:dyDescent="0.25">
      <c r="A26" s="2" t="s">
        <v>35</v>
      </c>
      <c r="B26" s="5">
        <v>484550</v>
      </c>
      <c r="C26" s="5">
        <v>265529</v>
      </c>
      <c r="D26" s="5">
        <f t="shared" si="8"/>
        <v>54.799091940976162</v>
      </c>
      <c r="E26" s="5">
        <v>172442</v>
      </c>
      <c r="F26" s="5">
        <v>57297</v>
      </c>
      <c r="G26" s="5">
        <f t="shared" si="0"/>
        <v>33.226824091578614</v>
      </c>
      <c r="H26" s="5">
        <v>312108</v>
      </c>
      <c r="I26" s="5">
        <v>208232</v>
      </c>
      <c r="J26" s="5">
        <f t="shared" si="1"/>
        <v>66.717930972612052</v>
      </c>
      <c r="K26" s="5">
        <v>259937</v>
      </c>
      <c r="L26" s="5">
        <v>171639</v>
      </c>
      <c r="M26" s="5">
        <f t="shared" si="2"/>
        <v>66.03099981918696</v>
      </c>
      <c r="N26" s="5">
        <v>20644</v>
      </c>
      <c r="O26" s="5">
        <v>14828</v>
      </c>
      <c r="P26" s="5">
        <f t="shared" si="3"/>
        <v>71.827165278046891</v>
      </c>
      <c r="Q26" s="5">
        <v>23346</v>
      </c>
      <c r="R26" s="5">
        <v>15110</v>
      </c>
      <c r="S26" s="5">
        <f t="shared" si="4"/>
        <v>64.722008052771358</v>
      </c>
      <c r="T26" s="5">
        <v>4181</v>
      </c>
      <c r="U26" s="5">
        <v>3210</v>
      </c>
      <c r="V26" s="5">
        <f t="shared" si="5"/>
        <v>76.775890935182971</v>
      </c>
      <c r="W26" s="5">
        <v>986</v>
      </c>
      <c r="X26" s="5">
        <v>22090</v>
      </c>
      <c r="Y26" s="5">
        <v>186177</v>
      </c>
      <c r="Z26" s="5">
        <v>24358</v>
      </c>
      <c r="AA26" s="5">
        <f t="shared" si="6"/>
        <v>13.083248736417497</v>
      </c>
      <c r="AB26" s="5"/>
      <c r="AC26" s="5"/>
      <c r="AD26" s="5"/>
      <c r="AE26" s="5"/>
    </row>
    <row r="27" spans="1:31" x14ac:dyDescent="0.25">
      <c r="A27" s="3" t="s">
        <v>36</v>
      </c>
      <c r="B27" s="5">
        <v>245082</v>
      </c>
      <c r="C27" s="5">
        <v>129562</v>
      </c>
      <c r="D27" s="5">
        <f t="shared" si="8"/>
        <v>52.864755469597938</v>
      </c>
      <c r="E27" s="5">
        <v>77860</v>
      </c>
      <c r="F27" s="5">
        <v>12962</v>
      </c>
      <c r="G27" s="5">
        <f t="shared" si="0"/>
        <v>16.647829437451836</v>
      </c>
      <c r="H27" s="5">
        <v>167222</v>
      </c>
      <c r="I27" s="5">
        <v>116600</v>
      </c>
      <c r="J27" s="5">
        <f t="shared" si="1"/>
        <v>69.727667412182598</v>
      </c>
      <c r="K27" s="5">
        <v>129287</v>
      </c>
      <c r="L27" s="5">
        <v>88197</v>
      </c>
      <c r="M27" s="5">
        <f t="shared" si="2"/>
        <v>68.217995622142979</v>
      </c>
      <c r="N27" s="5">
        <v>20639</v>
      </c>
      <c r="O27" s="5">
        <v>14827</v>
      </c>
      <c r="P27" s="5">
        <f t="shared" si="3"/>
        <v>71.839720916711087</v>
      </c>
      <c r="Q27" s="5">
        <v>12760</v>
      </c>
      <c r="R27" s="5">
        <v>9743</v>
      </c>
      <c r="S27" s="5">
        <f t="shared" si="4"/>
        <v>76.355799373040753</v>
      </c>
      <c r="T27" s="5">
        <v>536</v>
      </c>
      <c r="U27" s="5">
        <v>388</v>
      </c>
      <c r="V27" s="5">
        <f t="shared" si="5"/>
        <v>72.388059701492537</v>
      </c>
      <c r="W27" s="5">
        <v>0</v>
      </c>
      <c r="X27" s="5">
        <v>22090</v>
      </c>
      <c r="Y27" s="5">
        <v>80434</v>
      </c>
      <c r="Z27" s="5">
        <v>8370</v>
      </c>
      <c r="AA27" s="5">
        <f t="shared" si="6"/>
        <v>10.406047193972698</v>
      </c>
      <c r="AB27" s="5">
        <v>632100</v>
      </c>
      <c r="AC27" s="5">
        <v>371031</v>
      </c>
      <c r="AD27" s="5">
        <f t="shared" si="7"/>
        <v>58.698149027052679</v>
      </c>
      <c r="AE27" s="5">
        <v>-14770</v>
      </c>
    </row>
    <row r="28" spans="1:31" x14ac:dyDescent="0.25">
      <c r="A28" s="4" t="s">
        <v>37</v>
      </c>
      <c r="B28" s="5">
        <v>239468</v>
      </c>
      <c r="C28" s="5">
        <v>135967</v>
      </c>
      <c r="D28" s="5">
        <f t="shared" si="8"/>
        <v>56.778776287437147</v>
      </c>
      <c r="E28" s="5">
        <v>94582</v>
      </c>
      <c r="F28" s="5">
        <v>44335</v>
      </c>
      <c r="G28" s="5">
        <f t="shared" si="0"/>
        <v>46.874669598866589</v>
      </c>
      <c r="H28" s="5">
        <v>144886</v>
      </c>
      <c r="I28" s="5">
        <v>91632</v>
      </c>
      <c r="J28" s="5">
        <f t="shared" si="1"/>
        <v>63.244205789379237</v>
      </c>
      <c r="K28" s="5">
        <v>130650</v>
      </c>
      <c r="L28" s="5">
        <v>83442</v>
      </c>
      <c r="M28" s="5">
        <f t="shared" si="2"/>
        <v>63.866819747416756</v>
      </c>
      <c r="N28" s="5">
        <v>5</v>
      </c>
      <c r="O28" s="5">
        <v>1</v>
      </c>
      <c r="P28" s="5">
        <f t="shared" si="3"/>
        <v>20</v>
      </c>
      <c r="Q28" s="5">
        <v>10586</v>
      </c>
      <c r="R28" s="5">
        <v>5367</v>
      </c>
      <c r="S28" s="5">
        <f t="shared" si="4"/>
        <v>50.699036463253357</v>
      </c>
      <c r="T28" s="5">
        <v>3645</v>
      </c>
      <c r="U28" s="5">
        <v>2822</v>
      </c>
      <c r="V28" s="5">
        <f t="shared" si="5"/>
        <v>77.421124828532243</v>
      </c>
      <c r="W28" s="5">
        <v>6170</v>
      </c>
      <c r="X28" s="5">
        <v>24171</v>
      </c>
      <c r="Y28" s="5">
        <v>105743</v>
      </c>
      <c r="Z28" s="5">
        <v>15988</v>
      </c>
      <c r="AA28" s="5">
        <f t="shared" si="6"/>
        <v>15.119676952611522</v>
      </c>
      <c r="AB28" s="5">
        <v>410791</v>
      </c>
      <c r="AC28" s="5">
        <v>144462</v>
      </c>
      <c r="AD28" s="5">
        <f t="shared" si="7"/>
        <v>35.166787977341272</v>
      </c>
      <c r="AE28" s="5">
        <v>35675</v>
      </c>
    </row>
    <row r="29" spans="1:31" ht="21" x14ac:dyDescent="0.25">
      <c r="A29" s="2" t="s">
        <v>38</v>
      </c>
      <c r="B29" s="5">
        <v>110478</v>
      </c>
      <c r="C29" s="5">
        <v>71226</v>
      </c>
      <c r="D29" s="5">
        <f t="shared" si="8"/>
        <v>64.470754358333778</v>
      </c>
      <c r="E29" s="5">
        <v>32606</v>
      </c>
      <c r="F29" s="5">
        <v>19846</v>
      </c>
      <c r="G29" s="5">
        <f t="shared" si="0"/>
        <v>60.866098264123167</v>
      </c>
      <c r="H29" s="5">
        <v>77872</v>
      </c>
      <c r="I29" s="5">
        <v>51380</v>
      </c>
      <c r="J29" s="5">
        <f t="shared" si="1"/>
        <v>65.980069858228887</v>
      </c>
      <c r="K29" s="5">
        <v>34900</v>
      </c>
      <c r="L29" s="5">
        <v>26813</v>
      </c>
      <c r="M29" s="5">
        <f t="shared" si="2"/>
        <v>76.828080229226359</v>
      </c>
      <c r="N29" s="5">
        <v>12291</v>
      </c>
      <c r="O29" s="5">
        <v>6483</v>
      </c>
      <c r="P29" s="5">
        <f t="shared" si="3"/>
        <v>52.745911642665369</v>
      </c>
      <c r="Q29" s="5">
        <v>23614</v>
      </c>
      <c r="R29" s="5">
        <v>12135</v>
      </c>
      <c r="S29" s="5">
        <f t="shared" si="4"/>
        <v>51.389006521555011</v>
      </c>
      <c r="T29" s="5">
        <v>5867</v>
      </c>
      <c r="U29" s="5">
        <v>4622</v>
      </c>
      <c r="V29" s="5">
        <f t="shared" si="5"/>
        <v>78.779614794613934</v>
      </c>
      <c r="W29" s="5">
        <v>63697</v>
      </c>
      <c r="X29" s="5">
        <v>8948</v>
      </c>
      <c r="Y29" s="5">
        <v>22890</v>
      </c>
      <c r="Z29" s="5">
        <v>12337</v>
      </c>
      <c r="AA29" s="5">
        <f t="shared" si="6"/>
        <v>53.896898208824815</v>
      </c>
      <c r="AB29" s="5"/>
      <c r="AC29" s="5"/>
      <c r="AD29" s="5"/>
      <c r="AE29" s="5"/>
    </row>
    <row r="30" spans="1:31" x14ac:dyDescent="0.25">
      <c r="A30" s="3" t="s">
        <v>36</v>
      </c>
      <c r="B30" s="5">
        <v>76147</v>
      </c>
      <c r="C30" s="5">
        <v>53804</v>
      </c>
      <c r="D30" s="5">
        <f t="shared" si="8"/>
        <v>70.658069260771924</v>
      </c>
      <c r="E30" s="5">
        <v>27650</v>
      </c>
      <c r="F30" s="5">
        <v>17826</v>
      </c>
      <c r="G30" s="5">
        <f t="shared" si="0"/>
        <v>64.470162748643773</v>
      </c>
      <c r="H30" s="5">
        <v>48497</v>
      </c>
      <c r="I30" s="5">
        <v>35978</v>
      </c>
      <c r="J30" s="5">
        <f t="shared" si="1"/>
        <v>74.186032125698503</v>
      </c>
      <c r="K30" s="5">
        <v>21000</v>
      </c>
      <c r="L30" s="5">
        <v>16834</v>
      </c>
      <c r="M30" s="5">
        <f t="shared" si="2"/>
        <v>80.161904761904751</v>
      </c>
      <c r="N30" s="5">
        <v>11020</v>
      </c>
      <c r="O30" s="5">
        <v>6217</v>
      </c>
      <c r="P30" s="5">
        <f t="shared" si="3"/>
        <v>56.415607985480939</v>
      </c>
      <c r="Q30" s="5">
        <v>10500</v>
      </c>
      <c r="R30" s="5">
        <v>7837</v>
      </c>
      <c r="S30" s="5">
        <f t="shared" si="4"/>
        <v>74.638095238095232</v>
      </c>
      <c r="T30" s="5">
        <v>4777</v>
      </c>
      <c r="U30" s="5">
        <v>3763</v>
      </c>
      <c r="V30" s="5">
        <f t="shared" si="5"/>
        <v>78.77328867490057</v>
      </c>
      <c r="W30" s="5">
        <v>46546</v>
      </c>
      <c r="X30" s="5">
        <v>8948</v>
      </c>
      <c r="Y30" s="5">
        <v>18540</v>
      </c>
      <c r="Z30" s="5">
        <v>8380</v>
      </c>
      <c r="AA30" s="5">
        <f t="shared" si="6"/>
        <v>45.199568500539371</v>
      </c>
      <c r="AB30" s="5">
        <v>716020</v>
      </c>
      <c r="AC30" s="5">
        <v>409667</v>
      </c>
      <c r="AD30" s="5">
        <f t="shared" si="7"/>
        <v>57.214463283148518</v>
      </c>
      <c r="AE30" s="5">
        <v>4419</v>
      </c>
    </row>
    <row r="31" spans="1:31" x14ac:dyDescent="0.25">
      <c r="A31" s="4" t="s">
        <v>37</v>
      </c>
      <c r="B31" s="5">
        <v>34331</v>
      </c>
      <c r="C31" s="5">
        <v>17422</v>
      </c>
      <c r="D31" s="5">
        <f t="shared" si="8"/>
        <v>50.747138155020245</v>
      </c>
      <c r="E31" s="5">
        <v>4956</v>
      </c>
      <c r="F31" s="5">
        <v>2021</v>
      </c>
      <c r="G31" s="5">
        <f t="shared" si="0"/>
        <v>40.778853914447133</v>
      </c>
      <c r="H31" s="5">
        <v>29375</v>
      </c>
      <c r="I31" s="5">
        <v>15401</v>
      </c>
      <c r="J31" s="5">
        <f t="shared" si="1"/>
        <v>52.428936170212772</v>
      </c>
      <c r="K31" s="5">
        <v>13900</v>
      </c>
      <c r="L31" s="5">
        <v>9979</v>
      </c>
      <c r="M31" s="5">
        <f t="shared" si="2"/>
        <v>71.791366906474821</v>
      </c>
      <c r="N31" s="5">
        <v>1271</v>
      </c>
      <c r="O31" s="5">
        <v>266</v>
      </c>
      <c r="P31" s="5">
        <f t="shared" si="3"/>
        <v>20.928402832415422</v>
      </c>
      <c r="Q31" s="5">
        <v>13114</v>
      </c>
      <c r="R31" s="5">
        <v>4297</v>
      </c>
      <c r="S31" s="5">
        <f t="shared" si="4"/>
        <v>32.766509074271774</v>
      </c>
      <c r="T31" s="5">
        <v>1090</v>
      </c>
      <c r="U31" s="5">
        <v>859</v>
      </c>
      <c r="V31" s="5">
        <f t="shared" si="5"/>
        <v>78.807339449541274</v>
      </c>
      <c r="W31" s="5">
        <v>22705</v>
      </c>
      <c r="X31" s="5">
        <v>169</v>
      </c>
      <c r="Y31" s="5">
        <v>4350</v>
      </c>
      <c r="Z31" s="5">
        <v>3958</v>
      </c>
      <c r="AA31" s="5">
        <f t="shared" si="6"/>
        <v>90.988505747126439</v>
      </c>
      <c r="AB31" s="5">
        <v>77415</v>
      </c>
      <c r="AC31" s="5">
        <v>51925</v>
      </c>
      <c r="AD31" s="5">
        <f t="shared" si="7"/>
        <v>67.07356455467287</v>
      </c>
      <c r="AE31" s="5">
        <v>-2998</v>
      </c>
    </row>
    <row r="32" spans="1:31" ht="21" x14ac:dyDescent="0.25">
      <c r="A32" s="2" t="s">
        <v>39</v>
      </c>
      <c r="B32" s="5">
        <v>360847</v>
      </c>
      <c r="C32" s="5">
        <v>259151</v>
      </c>
      <c r="D32" s="5">
        <f t="shared" si="8"/>
        <v>71.817418462672549</v>
      </c>
      <c r="E32" s="5">
        <v>142269</v>
      </c>
      <c r="F32" s="5">
        <v>98759</v>
      </c>
      <c r="G32" s="5">
        <f t="shared" si="0"/>
        <v>69.417090160189503</v>
      </c>
      <c r="H32" s="5">
        <v>218578</v>
      </c>
      <c r="I32" s="5">
        <v>160392</v>
      </c>
      <c r="J32" s="5">
        <f t="shared" si="1"/>
        <v>73.379754595613463</v>
      </c>
      <c r="K32" s="5">
        <v>121323</v>
      </c>
      <c r="L32" s="5">
        <v>94126</v>
      </c>
      <c r="M32" s="5">
        <f t="shared" si="2"/>
        <v>77.582980968159376</v>
      </c>
      <c r="N32" s="5">
        <v>29546</v>
      </c>
      <c r="O32" s="5">
        <v>25933</v>
      </c>
      <c r="P32" s="5">
        <f t="shared" si="3"/>
        <v>87.771610370270096</v>
      </c>
      <c r="Q32" s="5">
        <v>59972</v>
      </c>
      <c r="R32" s="5">
        <v>33660</v>
      </c>
      <c r="S32" s="5">
        <f t="shared" si="4"/>
        <v>56.126192223037421</v>
      </c>
      <c r="T32" s="5">
        <v>5137</v>
      </c>
      <c r="U32" s="5">
        <v>3967</v>
      </c>
      <c r="V32" s="5">
        <f t="shared" si="5"/>
        <v>77.224060735838037</v>
      </c>
      <c r="W32" s="5">
        <v>1317</v>
      </c>
      <c r="X32" s="5">
        <v>9224</v>
      </c>
      <c r="Y32" s="5">
        <v>51747</v>
      </c>
      <c r="Z32" s="5">
        <v>39340</v>
      </c>
      <c r="AA32" s="5">
        <f t="shared" si="6"/>
        <v>76.023730844300147</v>
      </c>
      <c r="AB32" s="5"/>
      <c r="AC32" s="5"/>
      <c r="AD32" s="5"/>
      <c r="AE32" s="5"/>
    </row>
    <row r="33" spans="1:31" x14ac:dyDescent="0.25">
      <c r="A33" s="3" t="s">
        <v>36</v>
      </c>
      <c r="B33" s="5">
        <v>239636</v>
      </c>
      <c r="C33" s="5">
        <v>175281</v>
      </c>
      <c r="D33" s="5">
        <f t="shared" si="8"/>
        <v>73.144686107262686</v>
      </c>
      <c r="E33" s="5">
        <v>137223</v>
      </c>
      <c r="F33" s="5">
        <v>95923</v>
      </c>
      <c r="G33" s="5">
        <f t="shared" si="0"/>
        <v>69.903004598354499</v>
      </c>
      <c r="H33" s="5">
        <v>102413</v>
      </c>
      <c r="I33" s="5">
        <v>79358</v>
      </c>
      <c r="J33" s="5">
        <f t="shared" si="1"/>
        <v>77.48820950465273</v>
      </c>
      <c r="K33" s="5">
        <v>55667</v>
      </c>
      <c r="L33" s="5">
        <v>41059</v>
      </c>
      <c r="M33" s="5">
        <f t="shared" si="2"/>
        <v>73.758240968616946</v>
      </c>
      <c r="N33" s="5">
        <v>29546</v>
      </c>
      <c r="O33" s="5">
        <v>25744</v>
      </c>
      <c r="P33" s="5">
        <f t="shared" si="3"/>
        <v>87.131929872063893</v>
      </c>
      <c r="Q33" s="5">
        <v>14600</v>
      </c>
      <c r="R33" s="5">
        <v>9849</v>
      </c>
      <c r="S33" s="5">
        <f t="shared" si="4"/>
        <v>67.458904109589042</v>
      </c>
      <c r="T33" s="5">
        <v>0</v>
      </c>
      <c r="U33" s="5">
        <v>0</v>
      </c>
      <c r="V33" s="5">
        <v>0</v>
      </c>
      <c r="W33" s="5">
        <v>0</v>
      </c>
      <c r="X33" s="5">
        <v>9224</v>
      </c>
      <c r="Y33" s="5">
        <v>45747</v>
      </c>
      <c r="Z33" s="5">
        <v>37793</v>
      </c>
      <c r="AA33" s="5">
        <f t="shared" si="6"/>
        <v>82.613067523553454</v>
      </c>
      <c r="AB33" s="5">
        <v>551570</v>
      </c>
      <c r="AC33" s="5">
        <v>373762</v>
      </c>
      <c r="AD33" s="5">
        <f t="shared" ref="AD33:AD34" si="9">AC33/AB33*100</f>
        <v>67.763293870224999</v>
      </c>
      <c r="AE33" s="5">
        <v>24098</v>
      </c>
    </row>
    <row r="34" spans="1:31" x14ac:dyDescent="0.25">
      <c r="A34" s="4" t="s">
        <v>37</v>
      </c>
      <c r="B34" s="5">
        <v>121211</v>
      </c>
      <c r="C34" s="5">
        <v>83870</v>
      </c>
      <c r="D34" s="5">
        <f t="shared" si="8"/>
        <v>69.193390038857856</v>
      </c>
      <c r="E34" s="5">
        <v>5046</v>
      </c>
      <c r="F34" s="5">
        <v>2836</v>
      </c>
      <c r="G34" s="5">
        <f t="shared" si="0"/>
        <v>56.202933016250498</v>
      </c>
      <c r="H34" s="5">
        <v>116165</v>
      </c>
      <c r="I34" s="5">
        <v>81034</v>
      </c>
      <c r="J34" s="5">
        <f t="shared" si="1"/>
        <v>69.757672276503243</v>
      </c>
      <c r="K34" s="5">
        <v>65656</v>
      </c>
      <c r="L34" s="5">
        <v>53067</v>
      </c>
      <c r="M34" s="5">
        <f t="shared" si="2"/>
        <v>80.825819422444255</v>
      </c>
      <c r="N34" s="5">
        <v>0</v>
      </c>
      <c r="O34" s="5">
        <v>189</v>
      </c>
      <c r="P34" s="5">
        <v>0</v>
      </c>
      <c r="Q34" s="5">
        <v>45372</v>
      </c>
      <c r="R34" s="5">
        <v>23811</v>
      </c>
      <c r="S34" s="5">
        <f t="shared" si="4"/>
        <v>52.479502777043109</v>
      </c>
      <c r="T34" s="5">
        <v>5137</v>
      </c>
      <c r="U34" s="5">
        <v>3967</v>
      </c>
      <c r="V34" s="5">
        <f t="shared" si="5"/>
        <v>77.224060735838037</v>
      </c>
      <c r="W34" s="5">
        <v>4549</v>
      </c>
      <c r="X34" s="5">
        <v>7000</v>
      </c>
      <c r="Y34" s="5">
        <v>6000</v>
      </c>
      <c r="Z34" s="5">
        <v>1526</v>
      </c>
      <c r="AA34" s="5">
        <f t="shared" si="6"/>
        <v>25.433333333333337</v>
      </c>
      <c r="AB34" s="5">
        <v>156135</v>
      </c>
      <c r="AC34" s="5">
        <v>108985</v>
      </c>
      <c r="AD34" s="5">
        <f t="shared" si="9"/>
        <v>69.801774105741828</v>
      </c>
      <c r="AE34" s="5">
        <v>-2712</v>
      </c>
    </row>
  </sheetData>
  <mergeCells count="14">
    <mergeCell ref="W5:W6"/>
    <mergeCell ref="X5:X6"/>
    <mergeCell ref="Y5:AA5"/>
    <mergeCell ref="AB5:AD5"/>
    <mergeCell ref="AE5:AE6"/>
    <mergeCell ref="E3:V3"/>
    <mergeCell ref="A5:A6"/>
    <mergeCell ref="B5:D5"/>
    <mergeCell ref="E5:G5"/>
    <mergeCell ref="H5:J5"/>
    <mergeCell ref="K5:M5"/>
    <mergeCell ref="N5:P5"/>
    <mergeCell ref="Q5:S5"/>
    <mergeCell ref="T5:V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36"/>
  <sheetViews>
    <sheetView workbookViewId="0">
      <selection activeCell="C3" sqref="C3:P3"/>
    </sheetView>
  </sheetViews>
  <sheetFormatPr defaultRowHeight="15" x14ac:dyDescent="0.25"/>
  <cols>
    <col min="4" max="4" width="4" customWidth="1"/>
    <col min="7" max="7" width="3.85546875" customWidth="1"/>
    <col min="10" max="10" width="4.28515625" customWidth="1"/>
    <col min="13" max="13" width="5.85546875" customWidth="1"/>
    <col min="16" max="16" width="4.28515625" customWidth="1"/>
    <col min="19" max="19" width="3.7109375" customWidth="1"/>
    <col min="22" max="22" width="4.85546875" customWidth="1"/>
    <col min="23" max="23" width="6.42578125" customWidth="1"/>
    <col min="24" max="24" width="6.7109375" customWidth="1"/>
    <col min="25" max="25" width="5.140625" customWidth="1"/>
    <col min="28" max="28" width="6.85546875" customWidth="1"/>
    <col min="29" max="29" width="8.28515625" customWidth="1"/>
  </cols>
  <sheetData>
    <row r="3" spans="1:29" x14ac:dyDescent="0.25">
      <c r="C3" s="39" t="s">
        <v>71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29" x14ac:dyDescent="0.25">
      <c r="A4" t="s">
        <v>0</v>
      </c>
    </row>
    <row r="5" spans="1:29" ht="34.5" customHeight="1" x14ac:dyDescent="0.25">
      <c r="A5" s="40" t="s">
        <v>40</v>
      </c>
      <c r="B5" s="28" t="s">
        <v>41</v>
      </c>
      <c r="C5" s="28"/>
      <c r="D5" s="28"/>
      <c r="E5" s="28" t="s">
        <v>42</v>
      </c>
      <c r="F5" s="28"/>
      <c r="G5" s="28"/>
      <c r="H5" s="28" t="s">
        <v>43</v>
      </c>
      <c r="I5" s="28"/>
      <c r="J5" s="28"/>
      <c r="K5" s="28" t="s">
        <v>44</v>
      </c>
      <c r="L5" s="28"/>
      <c r="M5" s="28"/>
      <c r="N5" s="28" t="s">
        <v>45</v>
      </c>
      <c r="O5" s="28"/>
      <c r="P5" s="28"/>
      <c r="Q5" s="28" t="s">
        <v>46</v>
      </c>
      <c r="R5" s="28"/>
      <c r="S5" s="28"/>
      <c r="T5" s="28" t="s">
        <v>47</v>
      </c>
      <c r="U5" s="28"/>
      <c r="V5" s="28"/>
      <c r="W5" s="28" t="s">
        <v>48</v>
      </c>
      <c r="X5" s="28"/>
      <c r="Y5" s="28"/>
      <c r="Z5" s="17" t="s">
        <v>49</v>
      </c>
      <c r="AA5" s="17"/>
      <c r="AB5" s="17"/>
      <c r="AC5" s="16" t="s">
        <v>70</v>
      </c>
    </row>
    <row r="6" spans="1:29" x14ac:dyDescent="0.25">
      <c r="A6" s="40"/>
      <c r="B6" s="33">
        <v>2017</v>
      </c>
      <c r="C6" s="35">
        <v>2018</v>
      </c>
      <c r="D6" s="37" t="s">
        <v>15</v>
      </c>
      <c r="E6" s="35">
        <v>2017</v>
      </c>
      <c r="F6" s="37">
        <v>2018</v>
      </c>
      <c r="G6" s="37" t="s">
        <v>15</v>
      </c>
      <c r="H6" s="37">
        <v>2017</v>
      </c>
      <c r="I6" s="37">
        <v>2018</v>
      </c>
      <c r="J6" s="37" t="s">
        <v>15</v>
      </c>
      <c r="K6" s="31">
        <v>2017</v>
      </c>
      <c r="L6" s="31">
        <v>2018</v>
      </c>
      <c r="M6" s="31" t="s">
        <v>15</v>
      </c>
      <c r="N6" s="31">
        <v>2017</v>
      </c>
      <c r="O6" s="31">
        <v>2018</v>
      </c>
      <c r="P6" s="31" t="s">
        <v>15</v>
      </c>
      <c r="Q6" s="31">
        <v>2017</v>
      </c>
      <c r="R6" s="28">
        <v>2018</v>
      </c>
      <c r="S6" s="28" t="s">
        <v>15</v>
      </c>
      <c r="T6" s="28">
        <v>2017</v>
      </c>
      <c r="U6" s="28">
        <v>2018</v>
      </c>
      <c r="V6" s="28" t="s">
        <v>15</v>
      </c>
      <c r="W6" s="28">
        <v>2017</v>
      </c>
      <c r="X6" s="28">
        <v>2018</v>
      </c>
      <c r="Y6" s="28" t="s">
        <v>15</v>
      </c>
      <c r="Z6" s="24">
        <v>2017</v>
      </c>
      <c r="AA6" s="24">
        <v>2018</v>
      </c>
      <c r="AB6" s="24" t="s">
        <v>15</v>
      </c>
      <c r="AC6" s="16"/>
    </row>
    <row r="7" spans="1:29" ht="2.25" customHeight="1" x14ac:dyDescent="0.25">
      <c r="A7" s="40"/>
      <c r="B7" s="33"/>
      <c r="C7" s="35"/>
      <c r="D7" s="37"/>
      <c r="E7" s="35"/>
      <c r="F7" s="37"/>
      <c r="G7" s="37"/>
      <c r="H7" s="37"/>
      <c r="I7" s="37"/>
      <c r="J7" s="37"/>
      <c r="K7" s="31"/>
      <c r="L7" s="31"/>
      <c r="M7" s="31"/>
      <c r="N7" s="31"/>
      <c r="O7" s="31"/>
      <c r="P7" s="31"/>
      <c r="Q7" s="31"/>
      <c r="R7" s="28"/>
      <c r="S7" s="28"/>
      <c r="T7" s="28"/>
      <c r="U7" s="28"/>
      <c r="V7" s="28"/>
      <c r="W7" s="28"/>
      <c r="X7" s="28"/>
      <c r="Y7" s="28"/>
      <c r="Z7" s="30"/>
      <c r="AA7" s="30"/>
      <c r="AB7" s="30"/>
      <c r="AC7" s="16"/>
    </row>
    <row r="8" spans="1:29" hidden="1" x14ac:dyDescent="0.25">
      <c r="A8" s="40"/>
      <c r="B8" s="34"/>
      <c r="C8" s="36"/>
      <c r="D8" s="38"/>
      <c r="E8" s="36"/>
      <c r="F8" s="38"/>
      <c r="G8" s="38"/>
      <c r="H8" s="38"/>
      <c r="I8" s="38"/>
      <c r="J8" s="38"/>
      <c r="K8" s="32"/>
      <c r="L8" s="32"/>
      <c r="M8" s="32"/>
      <c r="N8" s="32"/>
      <c r="O8" s="32"/>
      <c r="P8" s="32"/>
      <c r="Q8" s="32"/>
      <c r="R8" s="29"/>
      <c r="S8" s="29"/>
      <c r="T8" s="29"/>
      <c r="U8" s="29"/>
      <c r="V8" s="29"/>
      <c r="W8" s="29"/>
      <c r="X8" s="29"/>
      <c r="Y8" s="28"/>
      <c r="Z8" s="25"/>
      <c r="AA8" s="25"/>
      <c r="AB8" s="25"/>
      <c r="AC8" s="16"/>
    </row>
    <row r="9" spans="1:29" ht="21" x14ac:dyDescent="0.25">
      <c r="A9" s="2" t="s">
        <v>16</v>
      </c>
      <c r="B9" s="10">
        <v>4160</v>
      </c>
      <c r="C9" s="10">
        <v>4508</v>
      </c>
      <c r="D9" s="11">
        <f t="shared" ref="D9:D36" si="0">C9/B9*100</f>
        <v>108.36538461538461</v>
      </c>
      <c r="E9" s="12">
        <v>758</v>
      </c>
      <c r="F9" s="12">
        <v>639</v>
      </c>
      <c r="G9" s="13">
        <f>F9/E9*100</f>
        <v>84.300791556728228</v>
      </c>
      <c r="H9" s="10">
        <v>3402</v>
      </c>
      <c r="I9" s="10">
        <v>3869</v>
      </c>
      <c r="J9" s="11">
        <f>I9/H9*100</f>
        <v>113.72721928277483</v>
      </c>
      <c r="K9" s="10">
        <v>1433</v>
      </c>
      <c r="L9" s="10">
        <v>1680</v>
      </c>
      <c r="M9" s="12">
        <f>L9/K9*100</f>
        <v>117.23656664340545</v>
      </c>
      <c r="N9" s="12">
        <v>1293</v>
      </c>
      <c r="O9" s="12">
        <v>1399</v>
      </c>
      <c r="P9" s="12">
        <f>O9/N9*100</f>
        <v>108.19798917246712</v>
      </c>
      <c r="Q9" s="12">
        <v>599</v>
      </c>
      <c r="R9" s="12">
        <v>696</v>
      </c>
      <c r="S9" s="12">
        <f>R9/Q9*100</f>
        <v>116.19365609348915</v>
      </c>
      <c r="T9" s="14">
        <v>788</v>
      </c>
      <c r="U9" s="14">
        <v>840</v>
      </c>
      <c r="V9" s="12">
        <f>U9/T9*100</f>
        <v>106.59898477157361</v>
      </c>
      <c r="W9" s="12">
        <v>49</v>
      </c>
      <c r="X9" s="12">
        <v>38</v>
      </c>
      <c r="Y9" s="5">
        <f>X9/W9*100</f>
        <v>77.551020408163268</v>
      </c>
      <c r="Z9" s="6">
        <f t="shared" ref="Z9:AA36" si="1">B9+T9+W9</f>
        <v>4997</v>
      </c>
      <c r="AA9" s="6">
        <f t="shared" si="1"/>
        <v>5386</v>
      </c>
      <c r="AB9" s="6">
        <f>AA9/Z9*100</f>
        <v>107.78467080248149</v>
      </c>
      <c r="AC9" s="7">
        <f>AA9-Z9</f>
        <v>389</v>
      </c>
    </row>
    <row r="10" spans="1:29" ht="21" x14ac:dyDescent="0.25">
      <c r="A10" s="2" t="s">
        <v>50</v>
      </c>
      <c r="B10" s="10">
        <v>138338</v>
      </c>
      <c r="C10" s="10">
        <v>154626</v>
      </c>
      <c r="D10" s="11">
        <f>C10/B10*100</f>
        <v>111.77406063409909</v>
      </c>
      <c r="E10" s="12">
        <v>21376</v>
      </c>
      <c r="F10" s="12">
        <v>45573</v>
      </c>
      <c r="G10" s="13">
        <f>F10/E10*100</f>
        <v>213.19704341317367</v>
      </c>
      <c r="H10" s="10">
        <v>116962</v>
      </c>
      <c r="I10" s="10">
        <v>109053</v>
      </c>
      <c r="J10" s="11">
        <f>I10/H10*100</f>
        <v>93.237974726834366</v>
      </c>
      <c r="K10" s="10">
        <v>62101</v>
      </c>
      <c r="L10" s="10">
        <v>48058</v>
      </c>
      <c r="M10" s="12">
        <f>L10/K10*100</f>
        <v>77.386837571053604</v>
      </c>
      <c r="N10" s="12">
        <v>17232</v>
      </c>
      <c r="O10" s="12">
        <v>18202</v>
      </c>
      <c r="P10" s="12">
        <f>O10/N10*100</f>
        <v>105.62906220984216</v>
      </c>
      <c r="Q10" s="12">
        <v>21049</v>
      </c>
      <c r="R10" s="12">
        <v>23975</v>
      </c>
      <c r="S10" s="12">
        <f>R10/Q10*100</f>
        <v>113.90089790488859</v>
      </c>
      <c r="T10" s="10">
        <v>136623</v>
      </c>
      <c r="U10" s="10">
        <v>105727</v>
      </c>
      <c r="V10" s="12">
        <f>U10/T10*100</f>
        <v>77.385945265438465</v>
      </c>
      <c r="W10" s="12">
        <v>13368</v>
      </c>
      <c r="X10" s="12">
        <v>13148</v>
      </c>
      <c r="Y10" s="5">
        <f>X10/W10*100</f>
        <v>98.3542788749252</v>
      </c>
      <c r="Z10" s="6">
        <f>B10+T10+W10</f>
        <v>288329</v>
      </c>
      <c r="AA10" s="6">
        <f>C10+U10+X10</f>
        <v>273501</v>
      </c>
      <c r="AB10" s="6">
        <f>AA10/Z10*100</f>
        <v>94.857263750784696</v>
      </c>
      <c r="AC10" s="7">
        <f>AA10-Z10</f>
        <v>-14828</v>
      </c>
    </row>
    <row r="11" spans="1:29" ht="21" x14ac:dyDescent="0.25">
      <c r="A11" s="2" t="s">
        <v>51</v>
      </c>
      <c r="B11" s="10">
        <v>120792</v>
      </c>
      <c r="C11" s="10">
        <v>113555</v>
      </c>
      <c r="D11" s="11">
        <f t="shared" si="0"/>
        <v>94.008709186038814</v>
      </c>
      <c r="E11" s="12">
        <v>34495</v>
      </c>
      <c r="F11" s="12">
        <v>23095</v>
      </c>
      <c r="G11" s="13">
        <f>F11/E11*100</f>
        <v>66.951732135092044</v>
      </c>
      <c r="H11" s="10">
        <v>86297</v>
      </c>
      <c r="I11" s="10">
        <v>90460</v>
      </c>
      <c r="J11" s="11">
        <f>I11/H11*100</f>
        <v>104.82403791557064</v>
      </c>
      <c r="K11" s="10">
        <v>42551</v>
      </c>
      <c r="L11" s="10">
        <v>41820</v>
      </c>
      <c r="M11" s="12">
        <f>L11/K11*100</f>
        <v>98.28206152616859</v>
      </c>
      <c r="N11" s="12">
        <v>18262</v>
      </c>
      <c r="O11" s="12">
        <v>20143</v>
      </c>
      <c r="P11" s="12">
        <f>O11/N11*100</f>
        <v>110.30007666192093</v>
      </c>
      <c r="Q11" s="12">
        <v>14688</v>
      </c>
      <c r="R11" s="12">
        <v>17639</v>
      </c>
      <c r="S11" s="12">
        <f>R11/Q11*100</f>
        <v>120.09123093681917</v>
      </c>
      <c r="T11" s="10">
        <v>90560</v>
      </c>
      <c r="U11" s="10">
        <v>93226</v>
      </c>
      <c r="V11" s="12">
        <f t="shared" ref="V11:V36" si="2">U11/T11*100</f>
        <v>102.94390459363957</v>
      </c>
      <c r="W11" s="12">
        <v>40804</v>
      </c>
      <c r="X11" s="12">
        <v>46029</v>
      </c>
      <c r="Y11" s="5">
        <f t="shared" ref="Y11:Y35" si="3">X11/W11*100</f>
        <v>112.80511714537791</v>
      </c>
      <c r="Z11" s="6">
        <f t="shared" si="1"/>
        <v>252156</v>
      </c>
      <c r="AA11" s="6">
        <f t="shared" si="1"/>
        <v>252810</v>
      </c>
      <c r="AB11" s="6">
        <f t="shared" ref="AB11:AB36" si="4">AA11/Z11*100</f>
        <v>100.25936325132061</v>
      </c>
      <c r="AC11" s="7">
        <f>AA11-Z11</f>
        <v>654</v>
      </c>
    </row>
    <row r="12" spans="1:29" ht="21" x14ac:dyDescent="0.25">
      <c r="A12" s="2" t="s">
        <v>52</v>
      </c>
      <c r="B12" s="10">
        <v>535265</v>
      </c>
      <c r="C12" s="10">
        <v>688607</v>
      </c>
      <c r="D12" s="11">
        <f t="shared" si="0"/>
        <v>128.64786601029397</v>
      </c>
      <c r="E12" s="12">
        <v>90738</v>
      </c>
      <c r="F12" s="12">
        <v>84586</v>
      </c>
      <c r="G12" s="13">
        <f>F12/E12*100</f>
        <v>93.220040115497369</v>
      </c>
      <c r="H12" s="10">
        <v>444527</v>
      </c>
      <c r="I12" s="10">
        <v>604021</v>
      </c>
      <c r="J12" s="11">
        <f>I12/H12*100</f>
        <v>135.87948538558962</v>
      </c>
      <c r="K12" s="10">
        <v>125491</v>
      </c>
      <c r="L12" s="10">
        <v>149360</v>
      </c>
      <c r="M12" s="12">
        <f>L12/K12*100</f>
        <v>119.02048752500178</v>
      </c>
      <c r="N12" s="12">
        <v>104285</v>
      </c>
      <c r="O12" s="12">
        <v>115100</v>
      </c>
      <c r="P12" s="12">
        <f>O12/N12*100</f>
        <v>110.37061897684231</v>
      </c>
      <c r="Q12" s="12">
        <v>182146</v>
      </c>
      <c r="R12" s="12">
        <v>307216</v>
      </c>
      <c r="S12" s="12">
        <f>R12/Q12*100</f>
        <v>168.66469755031679</v>
      </c>
      <c r="T12" s="10">
        <v>112941</v>
      </c>
      <c r="U12" s="10">
        <v>134424</v>
      </c>
      <c r="V12" s="12">
        <f t="shared" si="2"/>
        <v>119.02143597099371</v>
      </c>
      <c r="W12" s="12">
        <v>29891</v>
      </c>
      <c r="X12" s="12">
        <v>10486</v>
      </c>
      <c r="Y12" s="5">
        <f t="shared" si="3"/>
        <v>35.080793549897962</v>
      </c>
      <c r="Z12" s="6">
        <f t="shared" si="1"/>
        <v>678097</v>
      </c>
      <c r="AA12" s="6">
        <f t="shared" si="1"/>
        <v>833517</v>
      </c>
      <c r="AB12" s="6">
        <f t="shared" si="4"/>
        <v>122.92002471622791</v>
      </c>
      <c r="AC12" s="7">
        <f>AA12-Z12</f>
        <v>155420</v>
      </c>
    </row>
    <row r="13" spans="1:29" x14ac:dyDescent="0.25">
      <c r="A13" s="2" t="s">
        <v>53</v>
      </c>
      <c r="B13" s="10">
        <v>146009</v>
      </c>
      <c r="C13" s="10">
        <v>169891</v>
      </c>
      <c r="D13" s="11">
        <f t="shared" si="0"/>
        <v>116.35652596757735</v>
      </c>
      <c r="E13" s="12">
        <v>32575</v>
      </c>
      <c r="F13" s="12">
        <v>26500</v>
      </c>
      <c r="G13" s="13">
        <f>F13/E13*100</f>
        <v>81.35072908672295</v>
      </c>
      <c r="H13" s="10">
        <v>113434</v>
      </c>
      <c r="I13" s="10">
        <v>143391</v>
      </c>
      <c r="J13" s="11">
        <f>I13/H13*100</f>
        <v>126.40918948463424</v>
      </c>
      <c r="K13" s="10">
        <v>42993</v>
      </c>
      <c r="L13" s="10">
        <v>51620</v>
      </c>
      <c r="M13" s="12">
        <f>L13/K13*100</f>
        <v>120.06605726513619</v>
      </c>
      <c r="N13" s="12">
        <v>35119</v>
      </c>
      <c r="O13" s="12">
        <v>34246</v>
      </c>
      <c r="P13" s="12">
        <f>O13/N13*100</f>
        <v>97.514166120903212</v>
      </c>
      <c r="Q13" s="12">
        <v>18917</v>
      </c>
      <c r="R13" s="12">
        <v>37328</v>
      </c>
      <c r="S13" s="12">
        <f>R13/Q13*100</f>
        <v>197.32515726595125</v>
      </c>
      <c r="T13" s="10">
        <v>103183</v>
      </c>
      <c r="U13" s="10">
        <v>126470</v>
      </c>
      <c r="V13" s="12">
        <f t="shared" si="2"/>
        <v>122.56864018297588</v>
      </c>
      <c r="W13" s="12">
        <v>10292</v>
      </c>
      <c r="X13" s="12">
        <v>4549</v>
      </c>
      <c r="Y13" s="5">
        <f t="shared" si="3"/>
        <v>44.199378157792459</v>
      </c>
      <c r="Z13" s="6">
        <f t="shared" si="1"/>
        <v>259484</v>
      </c>
      <c r="AA13" s="6">
        <f t="shared" si="1"/>
        <v>300910</v>
      </c>
      <c r="AB13" s="6">
        <f t="shared" si="4"/>
        <v>115.96476083303789</v>
      </c>
      <c r="AC13" s="7">
        <f>AA13-Z13</f>
        <v>41426</v>
      </c>
    </row>
    <row r="14" spans="1:29" ht="21" x14ac:dyDescent="0.25">
      <c r="A14" s="2" t="s">
        <v>54</v>
      </c>
      <c r="B14" s="10">
        <v>356008</v>
      </c>
      <c r="C14" s="10">
        <v>292483</v>
      </c>
      <c r="D14" s="11">
        <f t="shared" si="0"/>
        <v>82.156299858430145</v>
      </c>
      <c r="E14" s="12">
        <v>208274</v>
      </c>
      <c r="F14" s="12">
        <v>107512</v>
      </c>
      <c r="G14" s="13">
        <f t="shared" ref="G14:G15" si="5">F14/E14*100</f>
        <v>51.620461507437319</v>
      </c>
      <c r="H14" s="10">
        <v>147734</v>
      </c>
      <c r="I14" s="10">
        <v>184971</v>
      </c>
      <c r="J14" s="11">
        <f t="shared" ref="J14:J15" si="6">I14/H14*100</f>
        <v>125.20543679857042</v>
      </c>
      <c r="K14" s="10">
        <v>56057</v>
      </c>
      <c r="L14" s="10">
        <v>75932</v>
      </c>
      <c r="M14" s="12">
        <f t="shared" ref="M14:M15" si="7">L14/K14*100</f>
        <v>135.45498332054873</v>
      </c>
      <c r="N14" s="12">
        <v>41328</v>
      </c>
      <c r="O14" s="12">
        <v>36482</v>
      </c>
      <c r="P14" s="12">
        <f t="shared" ref="P14:P15" si="8">O14/N14*100</f>
        <v>88.274293457220281</v>
      </c>
      <c r="Q14" s="12">
        <v>37317</v>
      </c>
      <c r="R14" s="12">
        <v>59557</v>
      </c>
      <c r="S14" s="12">
        <f t="shared" ref="S14:S15" si="9">R14/Q14*100</f>
        <v>159.59750247876303</v>
      </c>
      <c r="T14" s="10">
        <v>79402</v>
      </c>
      <c r="U14" s="10">
        <v>94820</v>
      </c>
      <c r="V14" s="12">
        <f t="shared" si="2"/>
        <v>119.41764691065717</v>
      </c>
      <c r="W14" s="12">
        <v>5219</v>
      </c>
      <c r="X14" s="12">
        <v>5223</v>
      </c>
      <c r="Y14" s="5">
        <f t="shared" si="3"/>
        <v>100.07664303506418</v>
      </c>
      <c r="Z14" s="6">
        <f t="shared" si="1"/>
        <v>440629</v>
      </c>
      <c r="AA14" s="6">
        <f t="shared" si="1"/>
        <v>392526</v>
      </c>
      <c r="AB14" s="6">
        <f t="shared" si="4"/>
        <v>89.083106195915391</v>
      </c>
      <c r="AC14" s="7">
        <f t="shared" ref="AC14:AC36" si="10">AA14-Z14</f>
        <v>-48103</v>
      </c>
    </row>
    <row r="15" spans="1:29" ht="21" x14ac:dyDescent="0.25">
      <c r="A15" s="2" t="s">
        <v>55</v>
      </c>
      <c r="B15" s="10">
        <v>31501</v>
      </c>
      <c r="C15" s="10">
        <v>29431</v>
      </c>
      <c r="D15" s="11">
        <f t="shared" si="0"/>
        <v>93.428780038728931</v>
      </c>
      <c r="E15" s="12">
        <v>7520</v>
      </c>
      <c r="F15" s="12">
        <v>4498</v>
      </c>
      <c r="G15" s="13">
        <f t="shared" si="5"/>
        <v>59.813829787234042</v>
      </c>
      <c r="H15" s="10">
        <v>23981</v>
      </c>
      <c r="I15" s="10">
        <v>24933</v>
      </c>
      <c r="J15" s="11">
        <f t="shared" si="6"/>
        <v>103.96980943246736</v>
      </c>
      <c r="K15" s="10">
        <v>7169</v>
      </c>
      <c r="L15" s="10">
        <v>7827</v>
      </c>
      <c r="M15" s="12">
        <f t="shared" si="7"/>
        <v>109.17840703026923</v>
      </c>
      <c r="N15" s="12">
        <v>2728</v>
      </c>
      <c r="O15" s="12">
        <v>2604</v>
      </c>
      <c r="P15" s="12">
        <f t="shared" si="8"/>
        <v>95.454545454545453</v>
      </c>
      <c r="Q15" s="12">
        <v>6700</v>
      </c>
      <c r="R15" s="12">
        <v>6777</v>
      </c>
      <c r="S15" s="12">
        <f t="shared" si="9"/>
        <v>101.14925373134329</v>
      </c>
      <c r="T15" s="10">
        <v>49149</v>
      </c>
      <c r="U15" s="10">
        <v>54132</v>
      </c>
      <c r="V15" s="12">
        <f t="shared" si="2"/>
        <v>110.13855826161264</v>
      </c>
      <c r="W15" s="12">
        <v>9268</v>
      </c>
      <c r="X15" s="12">
        <v>7050</v>
      </c>
      <c r="Y15" s="5">
        <f t="shared" si="3"/>
        <v>76.068191627104014</v>
      </c>
      <c r="Z15" s="6">
        <f t="shared" si="1"/>
        <v>89918</v>
      </c>
      <c r="AA15" s="6">
        <f t="shared" si="1"/>
        <v>90613</v>
      </c>
      <c r="AB15" s="6">
        <f t="shared" si="4"/>
        <v>100.7729264440935</v>
      </c>
      <c r="AC15" s="7">
        <f t="shared" si="10"/>
        <v>695</v>
      </c>
    </row>
    <row r="16" spans="1:29" ht="21" x14ac:dyDescent="0.25">
      <c r="A16" s="2" t="s">
        <v>56</v>
      </c>
      <c r="B16" s="10">
        <v>13023</v>
      </c>
      <c r="C16" s="10">
        <v>13091</v>
      </c>
      <c r="D16" s="11">
        <f t="shared" si="0"/>
        <v>100.52215311372188</v>
      </c>
      <c r="E16" s="12">
        <v>2118</v>
      </c>
      <c r="F16" s="12">
        <v>1873</v>
      </c>
      <c r="G16" s="13">
        <f>F16/E16*100</f>
        <v>88.432483474976394</v>
      </c>
      <c r="H16" s="10">
        <v>10905</v>
      </c>
      <c r="I16" s="10">
        <v>11218</v>
      </c>
      <c r="J16" s="11">
        <f>I16/H16*100</f>
        <v>102.8702430077946</v>
      </c>
      <c r="K16" s="10">
        <v>4040</v>
      </c>
      <c r="L16" s="10">
        <v>4666</v>
      </c>
      <c r="M16" s="12">
        <f>L16/K16*100</f>
        <v>115.49504950495049</v>
      </c>
      <c r="N16" s="12">
        <v>3099</v>
      </c>
      <c r="O16" s="12">
        <v>2557</v>
      </c>
      <c r="P16" s="12">
        <f>O16/N16*100</f>
        <v>82.510487253952888</v>
      </c>
      <c r="Q16" s="12">
        <v>2571</v>
      </c>
      <c r="R16" s="12">
        <v>2798</v>
      </c>
      <c r="S16" s="12">
        <f>R16/Q16*100</f>
        <v>108.829249319331</v>
      </c>
      <c r="T16" s="10">
        <v>12786</v>
      </c>
      <c r="U16" s="10">
        <v>14817</v>
      </c>
      <c r="V16" s="12">
        <f t="shared" si="2"/>
        <v>115.884561238855</v>
      </c>
      <c r="W16" s="12">
        <v>5479</v>
      </c>
      <c r="X16" s="12">
        <v>5580</v>
      </c>
      <c r="Y16" s="5">
        <f t="shared" si="3"/>
        <v>101.84340208067167</v>
      </c>
      <c r="Z16" s="6">
        <f t="shared" si="1"/>
        <v>31288</v>
      </c>
      <c r="AA16" s="6">
        <f t="shared" si="1"/>
        <v>33488</v>
      </c>
      <c r="AB16" s="6">
        <f t="shared" si="4"/>
        <v>107.03144975709537</v>
      </c>
      <c r="AC16" s="7">
        <f t="shared" si="10"/>
        <v>2200</v>
      </c>
    </row>
    <row r="17" spans="1:29" ht="21" x14ac:dyDescent="0.25">
      <c r="A17" s="2" t="s">
        <v>57</v>
      </c>
      <c r="B17" s="10">
        <v>28160</v>
      </c>
      <c r="C17" s="10">
        <v>28809</v>
      </c>
      <c r="D17" s="11">
        <f t="shared" si="0"/>
        <v>102.30468749999999</v>
      </c>
      <c r="E17" s="12">
        <v>6940</v>
      </c>
      <c r="F17" s="12">
        <v>4844</v>
      </c>
      <c r="G17" s="13">
        <f t="shared" ref="G17:G36" si="11">F17/E17*100</f>
        <v>69.798270893371765</v>
      </c>
      <c r="H17" s="10">
        <v>21220</v>
      </c>
      <c r="I17" s="10">
        <v>23965</v>
      </c>
      <c r="J17" s="11">
        <f t="shared" ref="J17:J36" si="12">I17/H17*100</f>
        <v>112.9359095193214</v>
      </c>
      <c r="K17" s="10">
        <v>6780</v>
      </c>
      <c r="L17" s="10">
        <v>8399</v>
      </c>
      <c r="M17" s="12">
        <f t="shared" ref="M17:M36" si="13">L17/K17*100</f>
        <v>123.87905604719765</v>
      </c>
      <c r="N17" s="12">
        <v>3905</v>
      </c>
      <c r="O17" s="12">
        <v>4053</v>
      </c>
      <c r="P17" s="12">
        <f t="shared" ref="P17:P35" si="14">O17/N17*100</f>
        <v>103.79001280409732</v>
      </c>
      <c r="Q17" s="12">
        <v>7532</v>
      </c>
      <c r="R17" s="12">
        <v>8519</v>
      </c>
      <c r="S17" s="12">
        <f t="shared" ref="S17:S36" si="15">R17/Q17*100</f>
        <v>113.10408921933086</v>
      </c>
      <c r="T17" s="10">
        <v>24125</v>
      </c>
      <c r="U17" s="10">
        <v>28110</v>
      </c>
      <c r="V17" s="12">
        <f t="shared" si="2"/>
        <v>116.51813471502589</v>
      </c>
      <c r="W17" s="12">
        <v>13913</v>
      </c>
      <c r="X17" s="12">
        <v>1749</v>
      </c>
      <c r="Y17" s="5">
        <f t="shared" si="3"/>
        <v>12.57097678430245</v>
      </c>
      <c r="Z17" s="6">
        <f t="shared" si="1"/>
        <v>66198</v>
      </c>
      <c r="AA17" s="6">
        <f t="shared" si="1"/>
        <v>58668</v>
      </c>
      <c r="AB17" s="6">
        <f t="shared" si="4"/>
        <v>88.625033988942263</v>
      </c>
      <c r="AC17" s="7">
        <f t="shared" si="10"/>
        <v>-7530</v>
      </c>
    </row>
    <row r="18" spans="1:29" ht="21" x14ac:dyDescent="0.25">
      <c r="A18" s="2" t="s">
        <v>58</v>
      </c>
      <c r="B18" s="10">
        <v>113809</v>
      </c>
      <c r="C18" s="10">
        <v>94078</v>
      </c>
      <c r="D18" s="11">
        <f>C18/B18*100</f>
        <v>82.663058281858198</v>
      </c>
      <c r="E18" s="12">
        <v>76599</v>
      </c>
      <c r="F18" s="12">
        <v>51989</v>
      </c>
      <c r="G18" s="13">
        <f>F18/E18*100</f>
        <v>67.871643232940386</v>
      </c>
      <c r="H18" s="10">
        <v>37210</v>
      </c>
      <c r="I18" s="10">
        <v>42089</v>
      </c>
      <c r="J18" s="11">
        <f>I18/H18*100</f>
        <v>113.11206664875033</v>
      </c>
      <c r="K18" s="10">
        <v>15773</v>
      </c>
      <c r="L18" s="10">
        <v>16031</v>
      </c>
      <c r="M18" s="12">
        <f>L18/K18*100</f>
        <v>101.63570658720597</v>
      </c>
      <c r="N18" s="12">
        <v>6305</v>
      </c>
      <c r="O18" s="12">
        <v>7689</v>
      </c>
      <c r="P18" s="12">
        <f>O18/N18*100</f>
        <v>121.95083267248216</v>
      </c>
      <c r="Q18" s="12">
        <v>10043</v>
      </c>
      <c r="R18" s="12">
        <v>9209</v>
      </c>
      <c r="S18" s="12">
        <f>R18/Q18*100</f>
        <v>91.695708453649303</v>
      </c>
      <c r="T18" s="10">
        <v>85967</v>
      </c>
      <c r="U18" s="10">
        <v>72672</v>
      </c>
      <c r="V18" s="12">
        <f>U18/T18*100</f>
        <v>84.534763339420934</v>
      </c>
      <c r="W18" s="12">
        <v>26209</v>
      </c>
      <c r="X18" s="12">
        <v>31447</v>
      </c>
      <c r="Y18" s="5">
        <f>X18/W18*100</f>
        <v>119.98550116372238</v>
      </c>
      <c r="Z18" s="6">
        <f>B18+T18+W18</f>
        <v>225985</v>
      </c>
      <c r="AA18" s="6">
        <f>C18+U18+X18</f>
        <v>198197</v>
      </c>
      <c r="AB18" s="6">
        <f>AA18/Z18*100</f>
        <v>87.70360864659159</v>
      </c>
      <c r="AC18" s="7">
        <f>AA18-Z18</f>
        <v>-27788</v>
      </c>
    </row>
    <row r="19" spans="1:29" x14ac:dyDescent="0.25">
      <c r="A19" s="2" t="s">
        <v>59</v>
      </c>
      <c r="B19" s="10">
        <v>34333</v>
      </c>
      <c r="C19" s="10">
        <v>46492</v>
      </c>
      <c r="D19" s="11">
        <f t="shared" si="0"/>
        <v>135.41490694084408</v>
      </c>
      <c r="E19" s="12">
        <v>5144</v>
      </c>
      <c r="F19" s="12">
        <v>9544</v>
      </c>
      <c r="G19" s="13">
        <f>F19/E19*100</f>
        <v>185.53654743390356</v>
      </c>
      <c r="H19" s="10">
        <v>29189</v>
      </c>
      <c r="I19" s="10">
        <v>36948</v>
      </c>
      <c r="J19" s="11">
        <f>I19/H19*100</f>
        <v>126.58193154955634</v>
      </c>
      <c r="K19" s="10">
        <v>11701</v>
      </c>
      <c r="L19" s="10">
        <v>13509</v>
      </c>
      <c r="M19" s="12">
        <f>L19/K19*100</f>
        <v>115.45167079736775</v>
      </c>
      <c r="N19" s="12">
        <v>5711</v>
      </c>
      <c r="O19" s="12">
        <v>5375</v>
      </c>
      <c r="P19" s="12">
        <f>O19/N19*100</f>
        <v>94.116617054806511</v>
      </c>
      <c r="Q19" s="12">
        <v>6444</v>
      </c>
      <c r="R19" s="12">
        <v>7339</v>
      </c>
      <c r="S19" s="12">
        <f>R19/Q19*100</f>
        <v>113.88888888888889</v>
      </c>
      <c r="T19" s="10">
        <v>68548</v>
      </c>
      <c r="U19" s="10">
        <v>73152</v>
      </c>
      <c r="V19" s="12">
        <f t="shared" si="2"/>
        <v>106.71646145766471</v>
      </c>
      <c r="W19" s="12">
        <v>23238</v>
      </c>
      <c r="X19" s="12">
        <v>26656</v>
      </c>
      <c r="Y19" s="5">
        <f t="shared" si="3"/>
        <v>114.70866683879852</v>
      </c>
      <c r="Z19" s="6">
        <f t="shared" si="1"/>
        <v>126119</v>
      </c>
      <c r="AA19" s="6">
        <f t="shared" si="1"/>
        <v>146300</v>
      </c>
      <c r="AB19" s="6">
        <f t="shared" si="4"/>
        <v>116.00155408780597</v>
      </c>
      <c r="AC19" s="7">
        <f>AA19-Z19</f>
        <v>20181</v>
      </c>
    </row>
    <row r="20" spans="1:29" ht="21" x14ac:dyDescent="0.25">
      <c r="A20" s="2" t="s">
        <v>60</v>
      </c>
      <c r="B20" s="10">
        <v>81111</v>
      </c>
      <c r="C20" s="10">
        <v>94541</v>
      </c>
      <c r="D20" s="11">
        <f t="shared" si="0"/>
        <v>116.55755692816017</v>
      </c>
      <c r="E20" s="12">
        <v>27748</v>
      </c>
      <c r="F20" s="12">
        <v>34980</v>
      </c>
      <c r="G20" s="13">
        <f t="shared" si="11"/>
        <v>126.06313968574312</v>
      </c>
      <c r="H20" s="10">
        <v>53363</v>
      </c>
      <c r="I20" s="10">
        <v>59561</v>
      </c>
      <c r="J20" s="11">
        <f t="shared" si="12"/>
        <v>111.61478927346664</v>
      </c>
      <c r="K20" s="10">
        <v>19555</v>
      </c>
      <c r="L20" s="10">
        <v>21878</v>
      </c>
      <c r="M20" s="12">
        <f t="shared" si="13"/>
        <v>111.87931475326003</v>
      </c>
      <c r="N20" s="12">
        <v>9258</v>
      </c>
      <c r="O20" s="12">
        <v>10414</v>
      </c>
      <c r="P20" s="12">
        <f t="shared" si="14"/>
        <v>112.48649816375027</v>
      </c>
      <c r="Q20" s="12">
        <v>23047</v>
      </c>
      <c r="R20" s="12">
        <v>25693</v>
      </c>
      <c r="S20" s="12">
        <f t="shared" si="15"/>
        <v>111.48088688332538</v>
      </c>
      <c r="T20" s="10">
        <v>20985</v>
      </c>
      <c r="U20" s="10">
        <v>23382</v>
      </c>
      <c r="V20" s="12">
        <f t="shared" si="2"/>
        <v>111.42244460328807</v>
      </c>
      <c r="W20" s="12">
        <v>9391</v>
      </c>
      <c r="X20" s="12">
        <v>4556</v>
      </c>
      <c r="Y20" s="5">
        <f t="shared" si="3"/>
        <v>48.514535193270156</v>
      </c>
      <c r="Z20" s="6">
        <f t="shared" si="1"/>
        <v>111487</v>
      </c>
      <c r="AA20" s="6">
        <f t="shared" si="1"/>
        <v>122479</v>
      </c>
      <c r="AB20" s="6">
        <f t="shared" si="4"/>
        <v>109.85944549588741</v>
      </c>
      <c r="AC20" s="7">
        <f t="shared" si="10"/>
        <v>10992</v>
      </c>
    </row>
    <row r="21" spans="1:29" ht="21" x14ac:dyDescent="0.25">
      <c r="A21" s="2" t="s">
        <v>61</v>
      </c>
      <c r="B21" s="10">
        <v>61182</v>
      </c>
      <c r="C21" s="10">
        <v>65466</v>
      </c>
      <c r="D21" s="11">
        <f>C21/B21*100</f>
        <v>107.0020594292439</v>
      </c>
      <c r="E21" s="12">
        <v>10388</v>
      </c>
      <c r="F21" s="12">
        <v>8971</v>
      </c>
      <c r="G21" s="13">
        <f>F21/E21*100</f>
        <v>86.359260685406241</v>
      </c>
      <c r="H21" s="10">
        <v>50794</v>
      </c>
      <c r="I21" s="10">
        <v>56495</v>
      </c>
      <c r="J21" s="11">
        <f>I21/H21*100</f>
        <v>111.22376658660471</v>
      </c>
      <c r="K21" s="10">
        <v>14300</v>
      </c>
      <c r="L21" s="10">
        <v>15859</v>
      </c>
      <c r="M21" s="12">
        <f>L21/K21*100</f>
        <v>110.90209790209791</v>
      </c>
      <c r="N21" s="12">
        <v>9824</v>
      </c>
      <c r="O21" s="12">
        <v>10548</v>
      </c>
      <c r="P21" s="12">
        <f>O21/N21*100</f>
        <v>107.36970684039089</v>
      </c>
      <c r="Q21" s="12">
        <v>12576</v>
      </c>
      <c r="R21" s="12">
        <v>15942</v>
      </c>
      <c r="S21" s="12">
        <f>R21/Q21*100</f>
        <v>126.76526717557253</v>
      </c>
      <c r="T21" s="10">
        <v>68232</v>
      </c>
      <c r="U21" s="10">
        <v>72438</v>
      </c>
      <c r="V21" s="12">
        <f>U21/T21*100</f>
        <v>106.16426310235667</v>
      </c>
      <c r="W21" s="12">
        <v>9884</v>
      </c>
      <c r="X21" s="12">
        <v>3926</v>
      </c>
      <c r="Y21" s="5">
        <f>X21/W21*100</f>
        <v>39.72076082557669</v>
      </c>
      <c r="Z21" s="6">
        <f>B21+T21+W21</f>
        <v>139298</v>
      </c>
      <c r="AA21" s="6">
        <f>C21+U21+X21</f>
        <v>141830</v>
      </c>
      <c r="AB21" s="6">
        <f>AA21/Z21*100</f>
        <v>101.81768582463495</v>
      </c>
      <c r="AC21" s="7">
        <f>AA21-Z21</f>
        <v>2532</v>
      </c>
    </row>
    <row r="22" spans="1:29" ht="21" x14ac:dyDescent="0.25">
      <c r="A22" s="2" t="s">
        <v>62</v>
      </c>
      <c r="B22" s="10">
        <v>103076</v>
      </c>
      <c r="C22" s="10">
        <v>86479</v>
      </c>
      <c r="D22" s="11">
        <f t="shared" si="0"/>
        <v>83.89828864139082</v>
      </c>
      <c r="E22" s="12">
        <v>14823</v>
      </c>
      <c r="F22" s="12">
        <v>9134</v>
      </c>
      <c r="G22" s="13">
        <f t="shared" si="11"/>
        <v>61.620454698778929</v>
      </c>
      <c r="H22" s="10">
        <v>88253</v>
      </c>
      <c r="I22" s="10">
        <v>77344</v>
      </c>
      <c r="J22" s="11">
        <f t="shared" si="12"/>
        <v>87.638947117944994</v>
      </c>
      <c r="K22" s="10">
        <v>15312</v>
      </c>
      <c r="L22" s="10">
        <v>17484</v>
      </c>
      <c r="M22" s="12">
        <f t="shared" si="13"/>
        <v>114.18495297805642</v>
      </c>
      <c r="N22" s="12">
        <v>53621</v>
      </c>
      <c r="O22" s="12">
        <v>26872</v>
      </c>
      <c r="P22" s="12">
        <f t="shared" si="14"/>
        <v>50.114693869939018</v>
      </c>
      <c r="Q22" s="12">
        <v>11401</v>
      </c>
      <c r="R22" s="12">
        <v>14723</v>
      </c>
      <c r="S22" s="12">
        <f t="shared" si="15"/>
        <v>129.13779493026928</v>
      </c>
      <c r="T22" s="10">
        <v>69067</v>
      </c>
      <c r="U22" s="10">
        <v>78954</v>
      </c>
      <c r="V22" s="12">
        <f t="shared" si="2"/>
        <v>114.31508535190467</v>
      </c>
      <c r="W22" s="12">
        <v>11626</v>
      </c>
      <c r="X22" s="12">
        <v>16781</v>
      </c>
      <c r="Y22" s="5">
        <f t="shared" si="3"/>
        <v>144.34027180457596</v>
      </c>
      <c r="Z22" s="6">
        <f t="shared" si="1"/>
        <v>183769</v>
      </c>
      <c r="AA22" s="6">
        <f t="shared" si="1"/>
        <v>182214</v>
      </c>
      <c r="AB22" s="6">
        <f t="shared" si="4"/>
        <v>99.153828991832142</v>
      </c>
      <c r="AC22" s="7">
        <f t="shared" si="10"/>
        <v>-1555</v>
      </c>
    </row>
    <row r="23" spans="1:29" ht="21" x14ac:dyDescent="0.25">
      <c r="A23" s="2" t="s">
        <v>63</v>
      </c>
      <c r="B23" s="10">
        <v>238926</v>
      </c>
      <c r="C23" s="10">
        <v>212610</v>
      </c>
      <c r="D23" s="11">
        <f t="shared" si="0"/>
        <v>88.985711056979994</v>
      </c>
      <c r="E23" s="12">
        <v>56225</v>
      </c>
      <c r="F23" s="12">
        <v>31108</v>
      </c>
      <c r="G23" s="13">
        <f t="shared" si="11"/>
        <v>55.327701200533575</v>
      </c>
      <c r="H23" s="10">
        <v>182701</v>
      </c>
      <c r="I23" s="10">
        <v>181502</v>
      </c>
      <c r="J23" s="11">
        <f t="shared" si="12"/>
        <v>99.343736487485018</v>
      </c>
      <c r="K23" s="10">
        <v>84590</v>
      </c>
      <c r="L23" s="10">
        <v>87971</v>
      </c>
      <c r="M23" s="12">
        <f t="shared" si="13"/>
        <v>103.99692635063246</v>
      </c>
      <c r="N23" s="12">
        <v>26437</v>
      </c>
      <c r="O23" s="12">
        <v>31630</v>
      </c>
      <c r="P23" s="12">
        <f t="shared" si="14"/>
        <v>119.642924688883</v>
      </c>
      <c r="Q23" s="12">
        <v>65336</v>
      </c>
      <c r="R23" s="12">
        <v>55079</v>
      </c>
      <c r="S23" s="12">
        <f t="shared" si="15"/>
        <v>84.301150973429657</v>
      </c>
      <c r="T23" s="10">
        <v>59213</v>
      </c>
      <c r="U23" s="10">
        <v>61579</v>
      </c>
      <c r="V23" s="12">
        <f t="shared" si="2"/>
        <v>103.9957441777988</v>
      </c>
      <c r="W23" s="12">
        <v>21073</v>
      </c>
      <c r="X23" s="12">
        <v>6382</v>
      </c>
      <c r="Y23" s="5">
        <f t="shared" si="3"/>
        <v>30.285199069899871</v>
      </c>
      <c r="Z23" s="6">
        <f t="shared" si="1"/>
        <v>319212</v>
      </c>
      <c r="AA23" s="6">
        <f t="shared" si="1"/>
        <v>280571</v>
      </c>
      <c r="AB23" s="6">
        <f t="shared" si="4"/>
        <v>87.894878638647668</v>
      </c>
      <c r="AC23" s="7">
        <f t="shared" si="10"/>
        <v>-38641</v>
      </c>
    </row>
    <row r="24" spans="1:29" x14ac:dyDescent="0.25">
      <c r="A24" s="2" t="s">
        <v>64</v>
      </c>
      <c r="B24" s="10">
        <v>55092</v>
      </c>
      <c r="C24" s="10">
        <v>55909</v>
      </c>
      <c r="D24" s="11">
        <f t="shared" si="0"/>
        <v>101.48297393450956</v>
      </c>
      <c r="E24" s="12">
        <v>16869</v>
      </c>
      <c r="F24" s="12">
        <v>8245</v>
      </c>
      <c r="G24" s="13">
        <f t="shared" si="11"/>
        <v>48.876637619301675</v>
      </c>
      <c r="H24" s="10">
        <v>38223</v>
      </c>
      <c r="I24" s="10">
        <v>47664</v>
      </c>
      <c r="J24" s="11">
        <f t="shared" si="12"/>
        <v>124.69978808570757</v>
      </c>
      <c r="K24" s="10">
        <v>12698</v>
      </c>
      <c r="L24" s="10">
        <v>12880</v>
      </c>
      <c r="M24" s="12">
        <f t="shared" si="13"/>
        <v>101.43329658213891</v>
      </c>
      <c r="N24" s="12">
        <v>8049</v>
      </c>
      <c r="O24" s="12">
        <v>8800</v>
      </c>
      <c r="P24" s="12">
        <f t="shared" si="14"/>
        <v>109.33035159647162</v>
      </c>
      <c r="Q24" s="12">
        <v>8167</v>
      </c>
      <c r="R24" s="12">
        <v>13656</v>
      </c>
      <c r="S24" s="12">
        <f t="shared" si="15"/>
        <v>167.20950165299377</v>
      </c>
      <c r="T24" s="10">
        <v>88559</v>
      </c>
      <c r="U24" s="10">
        <v>94864</v>
      </c>
      <c r="V24" s="12">
        <f t="shared" si="2"/>
        <v>107.11954742036383</v>
      </c>
      <c r="W24" s="12">
        <v>11511</v>
      </c>
      <c r="X24" s="12">
        <v>6804</v>
      </c>
      <c r="Y24" s="5">
        <f t="shared" si="3"/>
        <v>59.108678655199377</v>
      </c>
      <c r="Z24" s="6">
        <f t="shared" si="1"/>
        <v>155162</v>
      </c>
      <c r="AA24" s="6">
        <f t="shared" si="1"/>
        <v>157577</v>
      </c>
      <c r="AB24" s="6">
        <f t="shared" si="4"/>
        <v>101.55643778760263</v>
      </c>
      <c r="AC24" s="7">
        <f t="shared" si="10"/>
        <v>2415</v>
      </c>
    </row>
    <row r="25" spans="1:29" ht="21" x14ac:dyDescent="0.25">
      <c r="A25" s="2" t="s">
        <v>65</v>
      </c>
      <c r="B25" s="10">
        <v>133028</v>
      </c>
      <c r="C25" s="10">
        <v>185436</v>
      </c>
      <c r="D25" s="11">
        <f t="shared" si="0"/>
        <v>139.39621733770332</v>
      </c>
      <c r="E25" s="12">
        <v>19602</v>
      </c>
      <c r="F25" s="12">
        <v>42707</v>
      </c>
      <c r="G25" s="13">
        <f t="shared" si="11"/>
        <v>217.870625446383</v>
      </c>
      <c r="H25" s="10">
        <v>113426</v>
      </c>
      <c r="I25" s="10">
        <v>142729</v>
      </c>
      <c r="J25" s="11">
        <f t="shared" si="12"/>
        <v>125.83446476116586</v>
      </c>
      <c r="K25" s="10">
        <v>60236</v>
      </c>
      <c r="L25" s="10">
        <v>62840</v>
      </c>
      <c r="M25" s="12">
        <f t="shared" si="13"/>
        <v>104.32299621488809</v>
      </c>
      <c r="N25" s="12">
        <v>25204</v>
      </c>
      <c r="O25" s="12">
        <v>27121</v>
      </c>
      <c r="P25" s="12">
        <f t="shared" si="14"/>
        <v>107.60593556578321</v>
      </c>
      <c r="Q25" s="12">
        <v>19113</v>
      </c>
      <c r="R25" s="12">
        <v>44175</v>
      </c>
      <c r="S25" s="12">
        <f t="shared" si="15"/>
        <v>231.12541202323027</v>
      </c>
      <c r="T25" s="10">
        <v>105707</v>
      </c>
      <c r="U25" s="10">
        <v>110149</v>
      </c>
      <c r="V25" s="12">
        <f t="shared" si="2"/>
        <v>104.20218150169809</v>
      </c>
      <c r="W25" s="12">
        <v>45313</v>
      </c>
      <c r="X25" s="12">
        <v>28526</v>
      </c>
      <c r="Y25" s="5">
        <f t="shared" si="3"/>
        <v>62.953236378081343</v>
      </c>
      <c r="Z25" s="6">
        <f t="shared" si="1"/>
        <v>284048</v>
      </c>
      <c r="AA25" s="6">
        <f t="shared" si="1"/>
        <v>324111</v>
      </c>
      <c r="AB25" s="6">
        <f t="shared" si="4"/>
        <v>114.10430631442574</v>
      </c>
      <c r="AC25" s="7">
        <f t="shared" si="10"/>
        <v>40063</v>
      </c>
    </row>
    <row r="26" spans="1:29" ht="21" x14ac:dyDescent="0.25">
      <c r="A26" s="2" t="s">
        <v>66</v>
      </c>
      <c r="B26" s="10">
        <v>198960</v>
      </c>
      <c r="C26" s="10">
        <v>227565</v>
      </c>
      <c r="D26" s="11">
        <f t="shared" si="0"/>
        <v>114.37726176115801</v>
      </c>
      <c r="E26" s="12">
        <v>50818</v>
      </c>
      <c r="F26" s="12">
        <v>49872</v>
      </c>
      <c r="G26" s="13">
        <f t="shared" si="11"/>
        <v>98.138454878192775</v>
      </c>
      <c r="H26" s="10">
        <v>148142</v>
      </c>
      <c r="I26" s="10">
        <v>177693</v>
      </c>
      <c r="J26" s="11">
        <f t="shared" si="12"/>
        <v>119.94775283174252</v>
      </c>
      <c r="K26" s="10">
        <v>72385</v>
      </c>
      <c r="L26" s="10">
        <v>94014</v>
      </c>
      <c r="M26" s="12">
        <f t="shared" si="13"/>
        <v>129.88050010361263</v>
      </c>
      <c r="N26" s="12">
        <v>32593</v>
      </c>
      <c r="O26" s="12">
        <v>35384</v>
      </c>
      <c r="P26" s="12">
        <f t="shared" si="14"/>
        <v>108.56318841469029</v>
      </c>
      <c r="Q26" s="12">
        <v>23703</v>
      </c>
      <c r="R26" s="12">
        <v>24318</v>
      </c>
      <c r="S26" s="12">
        <f t="shared" si="15"/>
        <v>102.59460827743322</v>
      </c>
      <c r="T26" s="10">
        <v>164446</v>
      </c>
      <c r="U26" s="10">
        <v>171549</v>
      </c>
      <c r="V26" s="12">
        <f t="shared" si="2"/>
        <v>104.3193510331659</v>
      </c>
      <c r="W26" s="12">
        <v>36855</v>
      </c>
      <c r="X26" s="12">
        <v>29475</v>
      </c>
      <c r="Y26" s="5">
        <f t="shared" si="3"/>
        <v>79.975579975579976</v>
      </c>
      <c r="Z26" s="6">
        <f t="shared" si="1"/>
        <v>400261</v>
      </c>
      <c r="AA26" s="6">
        <f t="shared" si="1"/>
        <v>428589</v>
      </c>
      <c r="AB26" s="6">
        <f t="shared" si="4"/>
        <v>107.07738200823962</v>
      </c>
      <c r="AC26" s="7">
        <f t="shared" si="10"/>
        <v>28328</v>
      </c>
    </row>
    <row r="27" spans="1:29" ht="21" x14ac:dyDescent="0.25">
      <c r="A27" s="2" t="s">
        <v>67</v>
      </c>
      <c r="B27" s="10">
        <v>56413</v>
      </c>
      <c r="C27" s="10">
        <v>84542</v>
      </c>
      <c r="D27" s="11">
        <f t="shared" si="0"/>
        <v>149.86262031801181</v>
      </c>
      <c r="E27" s="12">
        <v>41956</v>
      </c>
      <c r="F27" s="12">
        <v>53254</v>
      </c>
      <c r="G27" s="13">
        <f t="shared" si="11"/>
        <v>126.92821050624462</v>
      </c>
      <c r="H27" s="10">
        <v>14457</v>
      </c>
      <c r="I27" s="10">
        <v>31288</v>
      </c>
      <c r="J27" s="11">
        <f t="shared" si="12"/>
        <v>216.42111088054227</v>
      </c>
      <c r="K27" s="10">
        <v>12028</v>
      </c>
      <c r="L27" s="10">
        <v>14909</v>
      </c>
      <c r="M27" s="12">
        <f t="shared" si="13"/>
        <v>123.95244429664116</v>
      </c>
      <c r="N27" s="12">
        <v>3897</v>
      </c>
      <c r="O27" s="12">
        <v>4887</v>
      </c>
      <c r="P27" s="12">
        <f t="shared" si="14"/>
        <v>125.40415704387991</v>
      </c>
      <c r="Q27" s="12">
        <v>-2611</v>
      </c>
      <c r="R27" s="12">
        <v>9978</v>
      </c>
      <c r="S27" s="12">
        <v>0</v>
      </c>
      <c r="T27" s="10">
        <v>10826</v>
      </c>
      <c r="U27" s="10">
        <v>13419</v>
      </c>
      <c r="V27" s="12">
        <f t="shared" si="2"/>
        <v>123.95159800480324</v>
      </c>
      <c r="W27" s="12">
        <v>12999</v>
      </c>
      <c r="X27" s="12">
        <v>2831</v>
      </c>
      <c r="Y27" s="5">
        <f t="shared" si="3"/>
        <v>21.778598353719516</v>
      </c>
      <c r="Z27" s="6">
        <f t="shared" si="1"/>
        <v>80238</v>
      </c>
      <c r="AA27" s="6">
        <f t="shared" si="1"/>
        <v>100792</v>
      </c>
      <c r="AB27" s="6">
        <f t="shared" si="4"/>
        <v>125.61629153269025</v>
      </c>
      <c r="AC27" s="7">
        <f t="shared" si="10"/>
        <v>20554</v>
      </c>
    </row>
    <row r="28" spans="1:29" ht="21" x14ac:dyDescent="0.25">
      <c r="A28" s="2" t="s">
        <v>35</v>
      </c>
      <c r="B28" s="10">
        <v>158052</v>
      </c>
      <c r="C28" s="10">
        <v>191468</v>
      </c>
      <c r="D28" s="11">
        <f t="shared" si="0"/>
        <v>121.14240882747451</v>
      </c>
      <c r="E28" s="12">
        <v>35291</v>
      </c>
      <c r="F28" s="12">
        <v>57297</v>
      </c>
      <c r="G28" s="13">
        <f t="shared" si="11"/>
        <v>162.35584143265987</v>
      </c>
      <c r="H28" s="10">
        <v>122761</v>
      </c>
      <c r="I28" s="10">
        <v>134171</v>
      </c>
      <c r="J28" s="11">
        <f t="shared" si="12"/>
        <v>109.29448277547429</v>
      </c>
      <c r="K28" s="10">
        <v>88325</v>
      </c>
      <c r="L28" s="10">
        <v>97578</v>
      </c>
      <c r="M28" s="12">
        <f t="shared" si="13"/>
        <v>110.47608264930653</v>
      </c>
      <c r="N28" s="12">
        <v>14104</v>
      </c>
      <c r="O28" s="12">
        <v>14828</v>
      </c>
      <c r="P28" s="12">
        <f t="shared" si="14"/>
        <v>105.13329551900171</v>
      </c>
      <c r="Q28" s="12">
        <v>14328</v>
      </c>
      <c r="R28" s="12">
        <v>15110</v>
      </c>
      <c r="S28" s="12">
        <f t="shared" si="15"/>
        <v>105.45784477945281</v>
      </c>
      <c r="T28" s="10">
        <v>71611</v>
      </c>
      <c r="U28" s="10">
        <v>75047</v>
      </c>
      <c r="V28" s="12">
        <f t="shared" si="2"/>
        <v>104.7981455363003</v>
      </c>
      <c r="W28" s="12">
        <v>45572</v>
      </c>
      <c r="X28" s="12">
        <v>22090</v>
      </c>
      <c r="Y28" s="5">
        <f t="shared" si="3"/>
        <v>48.472746423242342</v>
      </c>
      <c r="Z28" s="6">
        <f t="shared" si="1"/>
        <v>275235</v>
      </c>
      <c r="AA28" s="6">
        <f t="shared" si="1"/>
        <v>288605</v>
      </c>
      <c r="AB28" s="6">
        <f t="shared" si="4"/>
        <v>104.85766708449142</v>
      </c>
      <c r="AC28" s="7">
        <f t="shared" si="10"/>
        <v>13370</v>
      </c>
    </row>
    <row r="29" spans="1:29" x14ac:dyDescent="0.25">
      <c r="A29" s="3" t="s">
        <v>36</v>
      </c>
      <c r="B29" s="10">
        <v>85671</v>
      </c>
      <c r="C29" s="10">
        <v>90382</v>
      </c>
      <c r="D29" s="11">
        <f t="shared" si="0"/>
        <v>105.49894363320142</v>
      </c>
      <c r="E29" s="12">
        <v>15396</v>
      </c>
      <c r="F29" s="12">
        <v>12962</v>
      </c>
      <c r="G29" s="13">
        <f t="shared" si="11"/>
        <v>84.190698882826709</v>
      </c>
      <c r="H29" s="10">
        <v>70275</v>
      </c>
      <c r="I29" s="10">
        <v>77420</v>
      </c>
      <c r="J29" s="11">
        <f t="shared" si="12"/>
        <v>110.16720028459623</v>
      </c>
      <c r="K29" s="10">
        <v>44194</v>
      </c>
      <c r="L29" s="10">
        <v>49017</v>
      </c>
      <c r="M29" s="12">
        <f t="shared" si="13"/>
        <v>110.91324614201024</v>
      </c>
      <c r="N29" s="12">
        <v>14102</v>
      </c>
      <c r="O29" s="12">
        <v>14827</v>
      </c>
      <c r="P29" s="12">
        <f t="shared" si="14"/>
        <v>105.14111473549852</v>
      </c>
      <c r="Q29" s="12">
        <v>8712</v>
      </c>
      <c r="R29" s="12">
        <v>9743</v>
      </c>
      <c r="S29" s="12">
        <f t="shared" si="15"/>
        <v>111.83425160697888</v>
      </c>
      <c r="T29" s="10">
        <v>35327</v>
      </c>
      <c r="U29" s="10">
        <v>39180</v>
      </c>
      <c r="V29" s="12">
        <f t="shared" si="2"/>
        <v>110.90667195063266</v>
      </c>
      <c r="W29" s="12">
        <v>45572</v>
      </c>
      <c r="X29" s="12">
        <v>22090</v>
      </c>
      <c r="Y29" s="5">
        <f t="shared" si="3"/>
        <v>48.472746423242342</v>
      </c>
      <c r="Z29" s="6">
        <f t="shared" si="1"/>
        <v>166570</v>
      </c>
      <c r="AA29" s="6">
        <f t="shared" si="1"/>
        <v>151652</v>
      </c>
      <c r="AB29" s="6">
        <f t="shared" si="4"/>
        <v>91.044005523203452</v>
      </c>
      <c r="AC29" s="7">
        <f t="shared" si="10"/>
        <v>-14918</v>
      </c>
    </row>
    <row r="30" spans="1:29" x14ac:dyDescent="0.25">
      <c r="A30" s="4" t="s">
        <v>37</v>
      </c>
      <c r="B30" s="10">
        <v>72381</v>
      </c>
      <c r="C30" s="10">
        <v>101086</v>
      </c>
      <c r="D30" s="11">
        <f t="shared" si="0"/>
        <v>139.65819759329105</v>
      </c>
      <c r="E30" s="12">
        <v>19895</v>
      </c>
      <c r="F30" s="12">
        <v>44335</v>
      </c>
      <c r="G30" s="13">
        <f t="shared" si="11"/>
        <v>222.84493591354612</v>
      </c>
      <c r="H30" s="10">
        <v>52486</v>
      </c>
      <c r="I30" s="10">
        <v>56751</v>
      </c>
      <c r="J30" s="11">
        <f t="shared" si="12"/>
        <v>108.12597645086308</v>
      </c>
      <c r="K30" s="10">
        <v>44131</v>
      </c>
      <c r="L30" s="10">
        <v>48561</v>
      </c>
      <c r="M30" s="12">
        <f t="shared" si="13"/>
        <v>110.03829507602364</v>
      </c>
      <c r="N30" s="12">
        <v>2</v>
      </c>
      <c r="O30" s="12">
        <v>1</v>
      </c>
      <c r="P30" s="12">
        <f t="shared" si="14"/>
        <v>50</v>
      </c>
      <c r="Q30" s="12">
        <v>5616</v>
      </c>
      <c r="R30" s="12">
        <v>5367</v>
      </c>
      <c r="S30" s="12">
        <f t="shared" si="15"/>
        <v>95.566239316239319</v>
      </c>
      <c r="T30" s="10">
        <v>43081</v>
      </c>
      <c r="U30" s="10">
        <v>41051</v>
      </c>
      <c r="V30" s="12">
        <f t="shared" si="2"/>
        <v>95.287945962257155</v>
      </c>
      <c r="W30" s="12">
        <v>35834</v>
      </c>
      <c r="X30" s="12">
        <v>24171</v>
      </c>
      <c r="Y30" s="5">
        <f t="shared" si="3"/>
        <v>67.452698554445504</v>
      </c>
      <c r="Z30" s="6">
        <f t="shared" si="1"/>
        <v>151296</v>
      </c>
      <c r="AA30" s="6">
        <f t="shared" si="1"/>
        <v>166308</v>
      </c>
      <c r="AB30" s="6">
        <f t="shared" si="4"/>
        <v>109.92227157360406</v>
      </c>
      <c r="AC30" s="7">
        <f t="shared" si="10"/>
        <v>15012</v>
      </c>
    </row>
    <row r="31" spans="1:29" ht="21" x14ac:dyDescent="0.25">
      <c r="A31" s="2" t="s">
        <v>38</v>
      </c>
      <c r="B31" s="10">
        <v>74130</v>
      </c>
      <c r="C31" s="10">
        <v>71226</v>
      </c>
      <c r="D31" s="11">
        <f t="shared" si="0"/>
        <v>96.082557668959936</v>
      </c>
      <c r="E31" s="12">
        <v>22006</v>
      </c>
      <c r="F31" s="12">
        <v>19846</v>
      </c>
      <c r="G31" s="13">
        <f t="shared" si="11"/>
        <v>90.184495137689723</v>
      </c>
      <c r="H31" s="10">
        <v>52124</v>
      </c>
      <c r="I31" s="10">
        <v>51380</v>
      </c>
      <c r="J31" s="11">
        <f t="shared" si="12"/>
        <v>98.572634486992555</v>
      </c>
      <c r="K31" s="10">
        <v>24108</v>
      </c>
      <c r="L31" s="10">
        <v>26813</v>
      </c>
      <c r="M31" s="12">
        <f t="shared" si="13"/>
        <v>111.22034179525468</v>
      </c>
      <c r="N31" s="12">
        <v>8485</v>
      </c>
      <c r="O31" s="12">
        <v>6483</v>
      </c>
      <c r="P31" s="12">
        <f t="shared" si="14"/>
        <v>76.405421331761943</v>
      </c>
      <c r="Q31" s="12">
        <v>12897</v>
      </c>
      <c r="R31" s="12">
        <v>12135</v>
      </c>
      <c r="S31" s="12">
        <f t="shared" si="15"/>
        <v>94.091649220749005</v>
      </c>
      <c r="T31" s="10">
        <v>57545</v>
      </c>
      <c r="U31" s="10">
        <v>63697</v>
      </c>
      <c r="V31" s="12">
        <f t="shared" si="2"/>
        <v>110.6907637501086</v>
      </c>
      <c r="W31" s="12">
        <v>8557</v>
      </c>
      <c r="X31" s="12">
        <v>8948</v>
      </c>
      <c r="Y31" s="5">
        <f t="shared" si="3"/>
        <v>104.56935842000701</v>
      </c>
      <c r="Z31" s="6">
        <f t="shared" si="1"/>
        <v>140232</v>
      </c>
      <c r="AA31" s="6">
        <f t="shared" si="1"/>
        <v>143871</v>
      </c>
      <c r="AB31" s="6">
        <f t="shared" si="4"/>
        <v>102.59498545267843</v>
      </c>
      <c r="AC31" s="7">
        <f t="shared" si="10"/>
        <v>3639</v>
      </c>
    </row>
    <row r="32" spans="1:29" x14ac:dyDescent="0.25">
      <c r="A32" s="3" t="s">
        <v>36</v>
      </c>
      <c r="B32" s="10">
        <v>54977</v>
      </c>
      <c r="C32" s="10">
        <v>53804</v>
      </c>
      <c r="D32" s="11">
        <f t="shared" si="0"/>
        <v>97.866380486385225</v>
      </c>
      <c r="E32" s="12">
        <v>19471</v>
      </c>
      <c r="F32" s="12">
        <v>17826</v>
      </c>
      <c r="G32" s="13">
        <f t="shared" si="11"/>
        <v>91.551538184993063</v>
      </c>
      <c r="H32" s="10">
        <v>35506</v>
      </c>
      <c r="I32" s="10">
        <v>35978</v>
      </c>
      <c r="J32" s="11">
        <f t="shared" si="12"/>
        <v>101.3293527854447</v>
      </c>
      <c r="K32" s="10">
        <v>14650</v>
      </c>
      <c r="L32" s="10">
        <v>16834</v>
      </c>
      <c r="M32" s="12">
        <f t="shared" si="13"/>
        <v>114.90784982935153</v>
      </c>
      <c r="N32" s="12">
        <v>8114</v>
      </c>
      <c r="O32" s="12">
        <v>6217</v>
      </c>
      <c r="P32" s="12">
        <f t="shared" si="14"/>
        <v>76.620655656889326</v>
      </c>
      <c r="Q32" s="12">
        <v>7191</v>
      </c>
      <c r="R32" s="12">
        <v>7837</v>
      </c>
      <c r="S32" s="12">
        <f t="shared" si="15"/>
        <v>108.98345153664302</v>
      </c>
      <c r="T32" s="10">
        <v>40964</v>
      </c>
      <c r="U32" s="10">
        <v>46546</v>
      </c>
      <c r="V32" s="12">
        <f t="shared" si="2"/>
        <v>113.62659896494482</v>
      </c>
      <c r="W32" s="12">
        <v>8557</v>
      </c>
      <c r="X32" s="12">
        <v>8948</v>
      </c>
      <c r="Y32" s="5">
        <f t="shared" si="3"/>
        <v>104.56935842000701</v>
      </c>
      <c r="Z32" s="6">
        <f t="shared" si="1"/>
        <v>104498</v>
      </c>
      <c r="AA32" s="6">
        <f t="shared" si="1"/>
        <v>109298</v>
      </c>
      <c r="AB32" s="6">
        <f t="shared" si="4"/>
        <v>104.59338934716453</v>
      </c>
      <c r="AC32" s="7">
        <f t="shared" si="10"/>
        <v>4800</v>
      </c>
    </row>
    <row r="33" spans="1:29" x14ac:dyDescent="0.25">
      <c r="A33" s="4" t="s">
        <v>68</v>
      </c>
      <c r="B33" s="10">
        <v>19153</v>
      </c>
      <c r="C33" s="10">
        <v>17422</v>
      </c>
      <c r="D33" s="11">
        <f t="shared" si="0"/>
        <v>90.962251344436908</v>
      </c>
      <c r="E33" s="12">
        <v>2535</v>
      </c>
      <c r="F33" s="12">
        <v>2021</v>
      </c>
      <c r="G33" s="13">
        <v>0</v>
      </c>
      <c r="H33" s="10">
        <v>16618</v>
      </c>
      <c r="I33" s="10">
        <v>15401</v>
      </c>
      <c r="J33" s="11">
        <f t="shared" si="12"/>
        <v>92.676615717896254</v>
      </c>
      <c r="K33" s="10">
        <v>9458</v>
      </c>
      <c r="L33" s="10">
        <v>9979</v>
      </c>
      <c r="M33" s="12">
        <f t="shared" si="13"/>
        <v>105.50856417847325</v>
      </c>
      <c r="N33" s="12">
        <v>371</v>
      </c>
      <c r="O33" s="12">
        <v>266</v>
      </c>
      <c r="P33" s="12">
        <f t="shared" si="14"/>
        <v>71.698113207547166</v>
      </c>
      <c r="Q33" s="12">
        <v>5706</v>
      </c>
      <c r="R33" s="12">
        <v>4297</v>
      </c>
      <c r="S33" s="12">
        <f t="shared" si="15"/>
        <v>75.306694707325633</v>
      </c>
      <c r="T33" s="10">
        <v>22206</v>
      </c>
      <c r="U33" s="10">
        <v>22705</v>
      </c>
      <c r="V33" s="12">
        <f t="shared" si="2"/>
        <v>102.24714041250114</v>
      </c>
      <c r="W33" s="12">
        <v>4874</v>
      </c>
      <c r="X33" s="12">
        <v>169</v>
      </c>
      <c r="Y33" s="5">
        <f t="shared" si="3"/>
        <v>3.467377923676652</v>
      </c>
      <c r="Z33" s="6">
        <f t="shared" si="1"/>
        <v>46233</v>
      </c>
      <c r="AA33" s="6">
        <f t="shared" si="1"/>
        <v>40296</v>
      </c>
      <c r="AB33" s="6">
        <f t="shared" si="4"/>
        <v>87.158523132827199</v>
      </c>
      <c r="AC33" s="7">
        <f t="shared" si="10"/>
        <v>-5937</v>
      </c>
    </row>
    <row r="34" spans="1:29" ht="21" x14ac:dyDescent="0.25">
      <c r="A34" s="2" t="s">
        <v>39</v>
      </c>
      <c r="B34" s="10">
        <v>179179</v>
      </c>
      <c r="C34" s="10">
        <v>219770</v>
      </c>
      <c r="D34" s="11">
        <f t="shared" si="0"/>
        <v>122.65388243041875</v>
      </c>
      <c r="E34" s="12">
        <v>76419</v>
      </c>
      <c r="F34" s="12">
        <v>98759</v>
      </c>
      <c r="G34" s="13">
        <f t="shared" si="11"/>
        <v>129.23356756827491</v>
      </c>
      <c r="H34" s="10">
        <v>102760</v>
      </c>
      <c r="I34" s="10">
        <v>121011</v>
      </c>
      <c r="J34" s="11">
        <f t="shared" si="12"/>
        <v>117.7608018684313</v>
      </c>
      <c r="K34" s="10">
        <v>41564</v>
      </c>
      <c r="L34" s="10">
        <v>54745</v>
      </c>
      <c r="M34" s="12">
        <f t="shared" si="13"/>
        <v>131.71253969781543</v>
      </c>
      <c r="N34" s="12">
        <v>21804</v>
      </c>
      <c r="O34" s="12">
        <v>25933</v>
      </c>
      <c r="P34" s="12">
        <f t="shared" si="14"/>
        <v>118.936892313337</v>
      </c>
      <c r="Q34" s="12">
        <v>33660</v>
      </c>
      <c r="R34" s="12">
        <v>33660</v>
      </c>
      <c r="S34" s="12">
        <f t="shared" si="15"/>
        <v>100</v>
      </c>
      <c r="T34" s="10">
        <v>31457</v>
      </c>
      <c r="U34" s="10">
        <v>40698</v>
      </c>
      <c r="V34" s="12">
        <f t="shared" si="2"/>
        <v>129.37660933973362</v>
      </c>
      <c r="W34" s="12">
        <v>8087</v>
      </c>
      <c r="X34" s="12">
        <v>9224</v>
      </c>
      <c r="Y34" s="5">
        <f t="shared" si="3"/>
        <v>114.05960183009769</v>
      </c>
      <c r="Z34" s="6">
        <f t="shared" si="1"/>
        <v>218723</v>
      </c>
      <c r="AA34" s="6">
        <f t="shared" si="1"/>
        <v>269692</v>
      </c>
      <c r="AB34" s="6">
        <f t="shared" si="4"/>
        <v>123.30299054054672</v>
      </c>
      <c r="AC34" s="7">
        <f t="shared" si="10"/>
        <v>50969</v>
      </c>
    </row>
    <row r="35" spans="1:29" x14ac:dyDescent="0.25">
      <c r="A35" s="3" t="s">
        <v>36</v>
      </c>
      <c r="B35" s="10">
        <v>130210</v>
      </c>
      <c r="C35" s="10">
        <v>161595</v>
      </c>
      <c r="D35" s="11">
        <f t="shared" si="0"/>
        <v>124.1033714768451</v>
      </c>
      <c r="E35" s="12">
        <v>74566</v>
      </c>
      <c r="F35" s="12">
        <v>95923</v>
      </c>
      <c r="G35" s="13">
        <f t="shared" si="11"/>
        <v>128.64174020330984</v>
      </c>
      <c r="H35" s="10">
        <v>55644</v>
      </c>
      <c r="I35" s="10">
        <v>65672</v>
      </c>
      <c r="J35" s="11">
        <f t="shared" si="12"/>
        <v>118.02170943857379</v>
      </c>
      <c r="K35" s="10">
        <v>20782</v>
      </c>
      <c r="L35" s="10">
        <v>27373</v>
      </c>
      <c r="M35" s="12">
        <f t="shared" si="13"/>
        <v>131.71494562602254</v>
      </c>
      <c r="N35" s="12">
        <v>21795</v>
      </c>
      <c r="O35" s="12">
        <v>25744</v>
      </c>
      <c r="P35" s="12">
        <f t="shared" si="14"/>
        <v>118.11883459509063</v>
      </c>
      <c r="Q35" s="12">
        <v>11136</v>
      </c>
      <c r="R35" s="12">
        <v>9849</v>
      </c>
      <c r="S35" s="12">
        <f t="shared" si="15"/>
        <v>88.442887931034491</v>
      </c>
      <c r="T35" s="10">
        <v>10391</v>
      </c>
      <c r="U35" s="10">
        <v>13686</v>
      </c>
      <c r="V35" s="12">
        <f t="shared" si="2"/>
        <v>131.71013376960832</v>
      </c>
      <c r="W35" s="12">
        <v>8087</v>
      </c>
      <c r="X35" s="12">
        <v>9224</v>
      </c>
      <c r="Y35" s="5">
        <f t="shared" si="3"/>
        <v>114.05960183009769</v>
      </c>
      <c r="Z35" s="6">
        <f t="shared" si="1"/>
        <v>148688</v>
      </c>
      <c r="AA35" s="6">
        <f t="shared" si="1"/>
        <v>184505</v>
      </c>
      <c r="AB35" s="6">
        <f t="shared" si="4"/>
        <v>124.08869579253201</v>
      </c>
      <c r="AC35" s="7">
        <f t="shared" si="10"/>
        <v>35817</v>
      </c>
    </row>
    <row r="36" spans="1:29" x14ac:dyDescent="0.25">
      <c r="A36" s="4" t="s">
        <v>68</v>
      </c>
      <c r="B36" s="10">
        <v>48969</v>
      </c>
      <c r="C36" s="10">
        <v>58175</v>
      </c>
      <c r="D36" s="11">
        <f t="shared" si="0"/>
        <v>118.79964875737711</v>
      </c>
      <c r="E36" s="12">
        <v>1853</v>
      </c>
      <c r="F36" s="12">
        <v>2836</v>
      </c>
      <c r="G36" s="13">
        <f t="shared" si="11"/>
        <v>153.04910955207771</v>
      </c>
      <c r="H36" s="10">
        <v>47116</v>
      </c>
      <c r="I36" s="10">
        <v>55339</v>
      </c>
      <c r="J36" s="11">
        <f t="shared" si="12"/>
        <v>117.45267000594278</v>
      </c>
      <c r="K36" s="10">
        <v>20782</v>
      </c>
      <c r="L36" s="10">
        <v>27372</v>
      </c>
      <c r="M36" s="12">
        <f t="shared" si="13"/>
        <v>131.71013376960832</v>
      </c>
      <c r="N36" s="12">
        <v>9</v>
      </c>
      <c r="O36" s="12">
        <v>189</v>
      </c>
      <c r="P36" s="12">
        <v>0</v>
      </c>
      <c r="Q36" s="12">
        <v>22524</v>
      </c>
      <c r="R36" s="12">
        <v>23811</v>
      </c>
      <c r="S36" s="12">
        <f t="shared" si="15"/>
        <v>105.713905167821</v>
      </c>
      <c r="T36" s="10">
        <v>23197</v>
      </c>
      <c r="U36" s="10">
        <v>30244</v>
      </c>
      <c r="V36" s="12">
        <f t="shared" si="2"/>
        <v>130.37892830969523</v>
      </c>
      <c r="W36" s="12">
        <v>0</v>
      </c>
      <c r="X36" s="12">
        <v>7000</v>
      </c>
      <c r="Y36" s="5">
        <v>0</v>
      </c>
      <c r="Z36" s="6">
        <f t="shared" si="1"/>
        <v>72166</v>
      </c>
      <c r="AA36" s="6">
        <f t="shared" si="1"/>
        <v>95419</v>
      </c>
      <c r="AB36" s="6">
        <f t="shared" si="4"/>
        <v>132.22154477177619</v>
      </c>
      <c r="AC36" s="7">
        <f t="shared" si="10"/>
        <v>23253</v>
      </c>
    </row>
  </sheetData>
  <mergeCells count="39">
    <mergeCell ref="Q5:S5"/>
    <mergeCell ref="C3:P3"/>
    <mergeCell ref="A5:A8"/>
    <mergeCell ref="B5:D5"/>
    <mergeCell ref="E5:G5"/>
    <mergeCell ref="H5:J5"/>
    <mergeCell ref="K5:M5"/>
    <mergeCell ref="N5:P5"/>
    <mergeCell ref="T5:V5"/>
    <mergeCell ref="W5:Y5"/>
    <mergeCell ref="Z5:AB5"/>
    <mergeCell ref="AC5:AC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Z6:Z8"/>
    <mergeCell ref="AA6:AA8"/>
    <mergeCell ref="AB6:AB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</vt:lpstr>
      <vt:lpstr>Сравнение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2018-10-29T12:57:14Z</dcterms:modified>
</cp:coreProperties>
</file>