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1_Исполнение" sheetId="1" r:id="rId1"/>
    <sheet name="Т2_Сравнение" sheetId="2" r:id="rId2"/>
  </sheets>
  <calcPr calcId="152511"/>
</workbook>
</file>

<file path=xl/calcChain.xml><?xml version="1.0" encoding="utf-8"?>
<calcChain xmlns="http://schemas.openxmlformats.org/spreadsheetml/2006/main">
  <c r="AA35" i="2" l="1"/>
  <c r="Z35" i="2"/>
  <c r="V35" i="2"/>
  <c r="S35" i="2"/>
  <c r="M35" i="2"/>
  <c r="J35" i="2"/>
  <c r="G35" i="2"/>
  <c r="D35" i="2"/>
  <c r="AA34" i="2"/>
  <c r="AC34" i="2" s="1"/>
  <c r="Z34" i="2"/>
  <c r="AB34" i="2" s="1"/>
  <c r="Y34" i="2"/>
  <c r="V34" i="2"/>
  <c r="S34" i="2"/>
  <c r="P34" i="2"/>
  <c r="M34" i="2"/>
  <c r="J34" i="2"/>
  <c r="G34" i="2"/>
  <c r="D34" i="2"/>
  <c r="AA33" i="2"/>
  <c r="AC33" i="2" s="1"/>
  <c r="Z33" i="2"/>
  <c r="AB33" i="2" s="1"/>
  <c r="Y33" i="2"/>
  <c r="V33" i="2"/>
  <c r="S33" i="2"/>
  <c r="P33" i="2"/>
  <c r="M33" i="2"/>
  <c r="J33" i="2"/>
  <c r="G33" i="2"/>
  <c r="D33" i="2"/>
  <c r="AA32" i="2"/>
  <c r="AC32" i="2" s="1"/>
  <c r="Z32" i="2"/>
  <c r="AB32" i="2" s="1"/>
  <c r="Y32" i="2"/>
  <c r="V32" i="2"/>
  <c r="S32" i="2"/>
  <c r="P32" i="2"/>
  <c r="M32" i="2"/>
  <c r="J32" i="2"/>
  <c r="D32" i="2"/>
  <c r="AA31" i="2"/>
  <c r="Z31" i="2"/>
  <c r="AB31" i="2" s="1"/>
  <c r="Y31" i="2"/>
  <c r="V31" i="2"/>
  <c r="S31" i="2"/>
  <c r="P31" i="2"/>
  <c r="M31" i="2"/>
  <c r="J31" i="2"/>
  <c r="G31" i="2"/>
  <c r="D31" i="2"/>
  <c r="AA30" i="2"/>
  <c r="AC30" i="2" s="1"/>
  <c r="Z30" i="2"/>
  <c r="Y30" i="2"/>
  <c r="V30" i="2"/>
  <c r="S30" i="2"/>
  <c r="P30" i="2"/>
  <c r="M30" i="2"/>
  <c r="J30" i="2"/>
  <c r="G30" i="2"/>
  <c r="D30" i="2"/>
  <c r="AA29" i="2"/>
  <c r="Z29" i="2"/>
  <c r="AB29" i="2" s="1"/>
  <c r="Y29" i="2"/>
  <c r="V29" i="2"/>
  <c r="S29" i="2"/>
  <c r="P29" i="2"/>
  <c r="M29" i="2"/>
  <c r="J29" i="2"/>
  <c r="G29" i="2"/>
  <c r="D29" i="2"/>
  <c r="AA28" i="2"/>
  <c r="AC28" i="2" s="1"/>
  <c r="Z28" i="2"/>
  <c r="Y28" i="2"/>
  <c r="V28" i="2"/>
  <c r="S28" i="2"/>
  <c r="P28" i="2"/>
  <c r="M28" i="2"/>
  <c r="J28" i="2"/>
  <c r="G28" i="2"/>
  <c r="D28" i="2"/>
  <c r="AA27" i="2"/>
  <c r="Z27" i="2"/>
  <c r="AB27" i="2" s="1"/>
  <c r="Y27" i="2"/>
  <c r="V27" i="2"/>
  <c r="S27" i="2"/>
  <c r="P27" i="2"/>
  <c r="M27" i="2"/>
  <c r="J27" i="2"/>
  <c r="G27" i="2"/>
  <c r="D27" i="2"/>
  <c r="AA26" i="2"/>
  <c r="AC26" i="2" s="1"/>
  <c r="Z26" i="2"/>
  <c r="Y26" i="2"/>
  <c r="V26" i="2"/>
  <c r="P26" i="2"/>
  <c r="M26" i="2"/>
  <c r="J26" i="2"/>
  <c r="G26" i="2"/>
  <c r="D26" i="2"/>
  <c r="AA25" i="2"/>
  <c r="Z25" i="2"/>
  <c r="Y25" i="2"/>
  <c r="V25" i="2"/>
  <c r="S25" i="2"/>
  <c r="P25" i="2"/>
  <c r="M25" i="2"/>
  <c r="J25" i="2"/>
  <c r="G25" i="2"/>
  <c r="D25" i="2"/>
  <c r="AA24" i="2"/>
  <c r="Z24" i="2"/>
  <c r="Y24" i="2"/>
  <c r="V24" i="2"/>
  <c r="S24" i="2"/>
  <c r="P24" i="2"/>
  <c r="M24" i="2"/>
  <c r="J24" i="2"/>
  <c r="G24" i="2"/>
  <c r="D24" i="2"/>
  <c r="AA23" i="2"/>
  <c r="Z23" i="2"/>
  <c r="Y23" i="2"/>
  <c r="V23" i="2"/>
  <c r="S23" i="2"/>
  <c r="P23" i="2"/>
  <c r="M23" i="2"/>
  <c r="J23" i="2"/>
  <c r="G23" i="2"/>
  <c r="D23" i="2"/>
  <c r="AA22" i="2"/>
  <c r="Z22" i="2"/>
  <c r="Y22" i="2"/>
  <c r="V22" i="2"/>
  <c r="S22" i="2"/>
  <c r="P22" i="2"/>
  <c r="M22" i="2"/>
  <c r="J22" i="2"/>
  <c r="G22" i="2"/>
  <c r="D22" i="2"/>
  <c r="AA21" i="2"/>
  <c r="Z21" i="2"/>
  <c r="Y21" i="2"/>
  <c r="V21" i="2"/>
  <c r="S21" i="2"/>
  <c r="P21" i="2"/>
  <c r="M21" i="2"/>
  <c r="J21" i="2"/>
  <c r="G21" i="2"/>
  <c r="D21" i="2"/>
  <c r="AA20" i="2"/>
  <c r="Z20" i="2"/>
  <c r="Y20" i="2"/>
  <c r="V20" i="2"/>
  <c r="S20" i="2"/>
  <c r="P20" i="2"/>
  <c r="M20" i="2"/>
  <c r="J20" i="2"/>
  <c r="G20" i="2"/>
  <c r="D20" i="2"/>
  <c r="AA19" i="2"/>
  <c r="Z19" i="2"/>
  <c r="Y19" i="2"/>
  <c r="V19" i="2"/>
  <c r="S19" i="2"/>
  <c r="P19" i="2"/>
  <c r="M19" i="2"/>
  <c r="J19" i="2"/>
  <c r="G19" i="2"/>
  <c r="D19" i="2"/>
  <c r="AA18" i="2"/>
  <c r="Z18" i="2"/>
  <c r="Y18" i="2"/>
  <c r="V18" i="2"/>
  <c r="S18" i="2"/>
  <c r="P18" i="2"/>
  <c r="M18" i="2"/>
  <c r="J18" i="2"/>
  <c r="G18" i="2"/>
  <c r="D18" i="2"/>
  <c r="AA17" i="2"/>
  <c r="Z17" i="2"/>
  <c r="Y17" i="2"/>
  <c r="V17" i="2"/>
  <c r="S17" i="2"/>
  <c r="P17" i="2"/>
  <c r="M17" i="2"/>
  <c r="J17" i="2"/>
  <c r="G17" i="2"/>
  <c r="D17" i="2"/>
  <c r="AA16" i="2"/>
  <c r="Z16" i="2"/>
  <c r="Y16" i="2"/>
  <c r="V16" i="2"/>
  <c r="S16" i="2"/>
  <c r="P16" i="2"/>
  <c r="M16" i="2"/>
  <c r="J16" i="2"/>
  <c r="G16" i="2"/>
  <c r="D16" i="2"/>
  <c r="AA15" i="2"/>
  <c r="Z15" i="2"/>
  <c r="Y15" i="2"/>
  <c r="V15" i="2"/>
  <c r="S15" i="2"/>
  <c r="P15" i="2"/>
  <c r="M15" i="2"/>
  <c r="J15" i="2"/>
  <c r="G15" i="2"/>
  <c r="D15" i="2"/>
  <c r="AA14" i="2"/>
  <c r="Z14" i="2"/>
  <c r="Y14" i="2"/>
  <c r="V14" i="2"/>
  <c r="S14" i="2"/>
  <c r="P14" i="2"/>
  <c r="M14" i="2"/>
  <c r="J14" i="2"/>
  <c r="G14" i="2"/>
  <c r="D14" i="2"/>
  <c r="AA13" i="2"/>
  <c r="Z13" i="2"/>
  <c r="Y13" i="2"/>
  <c r="V13" i="2"/>
  <c r="S13" i="2"/>
  <c r="P13" i="2"/>
  <c r="M13" i="2"/>
  <c r="J13" i="2"/>
  <c r="G13" i="2"/>
  <c r="D13" i="2"/>
  <c r="AA12" i="2"/>
  <c r="Z12" i="2"/>
  <c r="Y12" i="2"/>
  <c r="V12" i="2"/>
  <c r="S12" i="2"/>
  <c r="P12" i="2"/>
  <c r="M12" i="2"/>
  <c r="J12" i="2"/>
  <c r="G12" i="2"/>
  <c r="D12" i="2"/>
  <c r="AA11" i="2"/>
  <c r="Z11" i="2"/>
  <c r="Y11" i="2"/>
  <c r="V11" i="2"/>
  <c r="S11" i="2"/>
  <c r="P11" i="2"/>
  <c r="M11" i="2"/>
  <c r="J11" i="2"/>
  <c r="G11" i="2"/>
  <c r="D11" i="2"/>
  <c r="AA10" i="2"/>
  <c r="Z10" i="2"/>
  <c r="Y10" i="2"/>
  <c r="V10" i="2"/>
  <c r="S10" i="2"/>
  <c r="P10" i="2"/>
  <c r="M10" i="2"/>
  <c r="J10" i="2"/>
  <c r="G10" i="2"/>
  <c r="D10" i="2"/>
  <c r="AA9" i="2"/>
  <c r="Z9" i="2"/>
  <c r="Y9" i="2"/>
  <c r="V9" i="2"/>
  <c r="S9" i="2"/>
  <c r="P9" i="2"/>
  <c r="M9" i="2"/>
  <c r="J9" i="2"/>
  <c r="G9" i="2"/>
  <c r="D9" i="2"/>
  <c r="AA8" i="2"/>
  <c r="Z8" i="2"/>
  <c r="Y8" i="2"/>
  <c r="V8" i="2"/>
  <c r="S8" i="2"/>
  <c r="P8" i="2"/>
  <c r="M8" i="2"/>
  <c r="J8" i="2"/>
  <c r="G8" i="2"/>
  <c r="D8" i="2"/>
  <c r="AD33" i="1"/>
  <c r="AA33" i="1"/>
  <c r="V33" i="1"/>
  <c r="S33" i="1"/>
  <c r="M33" i="1"/>
  <c r="J33" i="1"/>
  <c r="G33" i="1"/>
  <c r="D33" i="1"/>
  <c r="AD32" i="1"/>
  <c r="AA32" i="1"/>
  <c r="V32" i="1"/>
  <c r="S32" i="1"/>
  <c r="P32" i="1"/>
  <c r="M32" i="1"/>
  <c r="J32" i="1"/>
  <c r="G32" i="1"/>
  <c r="D32" i="1"/>
  <c r="AA31" i="1"/>
  <c r="V31" i="1"/>
  <c r="S31" i="1"/>
  <c r="P31" i="1"/>
  <c r="M31" i="1"/>
  <c r="J31" i="1"/>
  <c r="G31" i="1"/>
  <c r="D31" i="1"/>
  <c r="AD30" i="1"/>
  <c r="AA30" i="1"/>
  <c r="V30" i="1"/>
  <c r="S30" i="1"/>
  <c r="P30" i="1"/>
  <c r="M30" i="1"/>
  <c r="J30" i="1"/>
  <c r="G30" i="1"/>
  <c r="D30" i="1"/>
  <c r="AD29" i="1"/>
  <c r="AA29" i="1"/>
  <c r="V29" i="1"/>
  <c r="S29" i="1"/>
  <c r="P29" i="1"/>
  <c r="M29" i="1"/>
  <c r="J29" i="1"/>
  <c r="G29" i="1"/>
  <c r="D29" i="1"/>
  <c r="AA28" i="1"/>
  <c r="V28" i="1"/>
  <c r="S28" i="1"/>
  <c r="P28" i="1"/>
  <c r="M28" i="1"/>
  <c r="J28" i="1"/>
  <c r="G28" i="1"/>
  <c r="D28" i="1"/>
  <c r="AD27" i="1"/>
  <c r="AA27" i="1"/>
  <c r="V27" i="1"/>
  <c r="S27" i="1"/>
  <c r="P27" i="1"/>
  <c r="M27" i="1"/>
  <c r="J27" i="1"/>
  <c r="G27" i="1"/>
  <c r="D27" i="1"/>
  <c r="AD26" i="1"/>
  <c r="AA26" i="1"/>
  <c r="V26" i="1"/>
  <c r="S26" i="1"/>
  <c r="P26" i="1"/>
  <c r="M26" i="1"/>
  <c r="J26" i="1"/>
  <c r="G26" i="1"/>
  <c r="D26" i="1"/>
  <c r="AA25" i="1"/>
  <c r="V25" i="1"/>
  <c r="S25" i="1"/>
  <c r="P25" i="1"/>
  <c r="M25" i="1"/>
  <c r="J25" i="1"/>
  <c r="G25" i="1"/>
  <c r="D25" i="1"/>
  <c r="AD24" i="1"/>
  <c r="AA24" i="1"/>
  <c r="V24" i="1"/>
  <c r="P24" i="1"/>
  <c r="M24" i="1"/>
  <c r="J24" i="1"/>
  <c r="G24" i="1"/>
  <c r="D24" i="1"/>
  <c r="AD23" i="1"/>
  <c r="AA23" i="1"/>
  <c r="V23" i="1"/>
  <c r="S23" i="1"/>
  <c r="P23" i="1"/>
  <c r="M23" i="1"/>
  <c r="G23" i="1"/>
  <c r="D23" i="1"/>
  <c r="AD22" i="1"/>
  <c r="AA22" i="1"/>
  <c r="V22" i="1"/>
  <c r="S22" i="1"/>
  <c r="P22" i="1"/>
  <c r="M22" i="1"/>
  <c r="J22" i="1"/>
  <c r="G22" i="1"/>
  <c r="D22" i="1"/>
  <c r="AD21" i="1"/>
  <c r="AA21" i="1"/>
  <c r="V21" i="1"/>
  <c r="S21" i="1"/>
  <c r="P21" i="1"/>
  <c r="M21" i="1"/>
  <c r="J21" i="1"/>
  <c r="J23" i="1" s="1"/>
  <c r="G21" i="1"/>
  <c r="D21" i="1"/>
  <c r="AD20" i="1"/>
  <c r="AA20" i="1"/>
  <c r="V20" i="1"/>
  <c r="S20" i="1"/>
  <c r="P20" i="1"/>
  <c r="M20" i="1"/>
  <c r="J20" i="1"/>
  <c r="G20" i="1"/>
  <c r="D20" i="1"/>
  <c r="AD19" i="1"/>
  <c r="AA19" i="1"/>
  <c r="V19" i="1"/>
  <c r="S19" i="1"/>
  <c r="P19" i="1"/>
  <c r="M19" i="1"/>
  <c r="J19" i="1"/>
  <c r="G19" i="1"/>
  <c r="D19" i="1"/>
  <c r="AD18" i="1"/>
  <c r="AA18" i="1"/>
  <c r="V18" i="1"/>
  <c r="S18" i="1"/>
  <c r="P18" i="1"/>
  <c r="M18" i="1"/>
  <c r="J18" i="1"/>
  <c r="G18" i="1"/>
  <c r="D18" i="1"/>
  <c r="AD17" i="1"/>
  <c r="AA17" i="1"/>
  <c r="V17" i="1"/>
  <c r="S17" i="1"/>
  <c r="P17" i="1"/>
  <c r="M17" i="1"/>
  <c r="J17" i="1"/>
  <c r="G17" i="1"/>
  <c r="D17" i="1"/>
  <c r="AD16" i="1"/>
  <c r="AA16" i="1"/>
  <c r="V16" i="1"/>
  <c r="S16" i="1"/>
  <c r="P16" i="1"/>
  <c r="M16" i="1"/>
  <c r="J16" i="1"/>
  <c r="G16" i="1"/>
  <c r="D16" i="1"/>
  <c r="AD15" i="1"/>
  <c r="AA15" i="1"/>
  <c r="V15" i="1"/>
  <c r="S15" i="1"/>
  <c r="P15" i="1"/>
  <c r="M15" i="1"/>
  <c r="J15" i="1"/>
  <c r="G15" i="1"/>
  <c r="D15" i="1"/>
  <c r="AD14" i="1"/>
  <c r="AA14" i="1"/>
  <c r="V14" i="1"/>
  <c r="S14" i="1"/>
  <c r="P14" i="1"/>
  <c r="M14" i="1"/>
  <c r="J14" i="1"/>
  <c r="G14" i="1"/>
  <c r="D14" i="1"/>
  <c r="AD13" i="1"/>
  <c r="AA13" i="1"/>
  <c r="V13" i="1"/>
  <c r="S13" i="1"/>
  <c r="P13" i="1"/>
  <c r="M13" i="1"/>
  <c r="J13" i="1"/>
  <c r="G13" i="1"/>
  <c r="D13" i="1"/>
  <c r="AD12" i="1"/>
  <c r="AA12" i="1"/>
  <c r="V12" i="1"/>
  <c r="S12" i="1"/>
  <c r="P12" i="1"/>
  <c r="M12" i="1"/>
  <c r="J12" i="1"/>
  <c r="G12" i="1"/>
  <c r="D12" i="1"/>
  <c r="AD11" i="1"/>
  <c r="AA11" i="1"/>
  <c r="V11" i="1"/>
  <c r="S11" i="1"/>
  <c r="P11" i="1"/>
  <c r="M11" i="1"/>
  <c r="J11" i="1"/>
  <c r="G11" i="1"/>
  <c r="D11" i="1"/>
  <c r="AD10" i="1"/>
  <c r="AA10" i="1"/>
  <c r="V10" i="1"/>
  <c r="S10" i="1"/>
  <c r="P10" i="1"/>
  <c r="M10" i="1"/>
  <c r="J10" i="1"/>
  <c r="G10" i="1"/>
  <c r="D10" i="1"/>
  <c r="AD9" i="1"/>
  <c r="AA9" i="1"/>
  <c r="V9" i="1"/>
  <c r="S9" i="1"/>
  <c r="P9" i="1"/>
  <c r="M9" i="1"/>
  <c r="J9" i="1"/>
  <c r="G9" i="1"/>
  <c r="D9" i="1"/>
  <c r="AD8" i="1"/>
  <c r="AA8" i="1"/>
  <c r="V8" i="1"/>
  <c r="S8" i="1"/>
  <c r="P8" i="1"/>
  <c r="M8" i="1"/>
  <c r="J8" i="1"/>
  <c r="G8" i="1"/>
  <c r="D8" i="1"/>
  <c r="AD7" i="1"/>
  <c r="AA7" i="1"/>
  <c r="V7" i="1"/>
  <c r="S7" i="1"/>
  <c r="P7" i="1"/>
  <c r="M7" i="1"/>
  <c r="J7" i="1"/>
  <c r="G7" i="1"/>
  <c r="D7" i="1"/>
  <c r="AD6" i="1"/>
  <c r="AA6" i="1"/>
  <c r="V6" i="1"/>
  <c r="S6" i="1"/>
  <c r="P6" i="1"/>
  <c r="M6" i="1"/>
  <c r="J6" i="1"/>
  <c r="G6" i="1"/>
  <c r="D6" i="1"/>
  <c r="AB8" i="2" l="1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C27" i="2"/>
  <c r="AB28" i="2"/>
  <c r="AC29" i="2"/>
  <c r="AB30" i="2"/>
  <c r="AC31" i="2"/>
  <c r="AB35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35" i="2"/>
</calcChain>
</file>

<file path=xl/sharedStrings.xml><?xml version="1.0" encoding="utf-8"?>
<sst xmlns="http://schemas.openxmlformats.org/spreadsheetml/2006/main" count="119" uniqueCount="71">
  <si>
    <t>Исполнение бюджетов МО за 9 месяцев  2017 года</t>
  </si>
  <si>
    <t>Налог.и неналог.дох</t>
  </si>
  <si>
    <t>НДФЛ</t>
  </si>
  <si>
    <t>Спец.режимы</t>
  </si>
  <si>
    <t>Налоги на имущ.</t>
  </si>
  <si>
    <t>Акцизы</t>
  </si>
  <si>
    <t>Дотации выравн.</t>
  </si>
  <si>
    <t>Субсидии</t>
  </si>
  <si>
    <t>Расходы</t>
  </si>
  <si>
    <t>Результат исполнения</t>
  </si>
  <si>
    <t>план</t>
  </si>
  <si>
    <t>факт</t>
  </si>
  <si>
    <t>%</t>
  </si>
  <si>
    <t>Г.о."Город Калининград</t>
  </si>
  <si>
    <t xml:space="preserve">Багратионовский </t>
  </si>
  <si>
    <t xml:space="preserve">Гвардейский </t>
  </si>
  <si>
    <t>Гурьевский</t>
  </si>
  <si>
    <t>Гусевский</t>
  </si>
  <si>
    <t xml:space="preserve">Зеленоградский </t>
  </si>
  <si>
    <t xml:space="preserve">Краснознаменский </t>
  </si>
  <si>
    <t>Ладушкин</t>
  </si>
  <si>
    <t xml:space="preserve">Мамоновский </t>
  </si>
  <si>
    <t xml:space="preserve">Неманский </t>
  </si>
  <si>
    <t xml:space="preserve">Озерский </t>
  </si>
  <si>
    <t>Пионерский</t>
  </si>
  <si>
    <t>Полесский</t>
  </si>
  <si>
    <t xml:space="preserve">Правдинский </t>
  </si>
  <si>
    <t>Светловский</t>
  </si>
  <si>
    <t>Славский</t>
  </si>
  <si>
    <t>Советский</t>
  </si>
  <si>
    <t>Черняховский</t>
  </si>
  <si>
    <t>Янтарный</t>
  </si>
  <si>
    <t>Балтийский м.р.</t>
  </si>
  <si>
    <t>Муниц. Район</t>
  </si>
  <si>
    <t>поселения</t>
  </si>
  <si>
    <t>Нестеровский район</t>
  </si>
  <si>
    <t>Светлогорский м.р.</t>
  </si>
  <si>
    <t>Сравнительный анализ исполнения бюджетов за   9 месяцев  2017 года</t>
  </si>
  <si>
    <t>Наименование МО</t>
  </si>
  <si>
    <t>Налог.и неналог.доходы</t>
  </si>
  <si>
    <t>НДФЛ (ед.норматив)</t>
  </si>
  <si>
    <t>Налоги на имущество</t>
  </si>
  <si>
    <t>Дот.на выравн. (с учетом доп.норматива)</t>
  </si>
  <si>
    <t>Иные дотации</t>
  </si>
  <si>
    <t>Всего доходы без субсидий и субвенций</t>
  </si>
  <si>
    <t>Результат</t>
  </si>
  <si>
    <t>Багратионовский г.о.</t>
  </si>
  <si>
    <t>Гвардейский г.о.</t>
  </si>
  <si>
    <t>Гурьевский г.о.</t>
  </si>
  <si>
    <t>Гусевский г.о.</t>
  </si>
  <si>
    <t>Зеленоградский г.о.</t>
  </si>
  <si>
    <t>Краснознаменский г.о.</t>
  </si>
  <si>
    <t>Ладушкинский г.о.</t>
  </si>
  <si>
    <t>Мамоновский г.о.</t>
  </si>
  <si>
    <t>Неманский г.о.</t>
  </si>
  <si>
    <t>Озерский г.о.</t>
  </si>
  <si>
    <t>Пионерский г.о.</t>
  </si>
  <si>
    <t>Полесский г.о.</t>
  </si>
  <si>
    <t>Правдинский г.о.</t>
  </si>
  <si>
    <t>Светловский г.о.</t>
  </si>
  <si>
    <t>Славский г.о.</t>
  </si>
  <si>
    <t>Советский г.о.</t>
  </si>
  <si>
    <t>Черняховский г.о.</t>
  </si>
  <si>
    <t>Янтарный г.о.</t>
  </si>
  <si>
    <t xml:space="preserve"> поселения</t>
  </si>
  <si>
    <t>Налоговые доходы</t>
  </si>
  <si>
    <t>Неналоговые доходы</t>
  </si>
  <si>
    <t>Спец.режимы                                (упращ,, вмен, сельхоз)</t>
  </si>
  <si>
    <t>в тыс.руб. (Калининград - в млн.)</t>
  </si>
  <si>
    <t xml:space="preserve">Иные дотации </t>
  </si>
  <si>
    <t>Муниц.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</si>
</sst>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color rgb="FFC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164" fontId="9" fillId="0" borderId="1" xfId="1" applyNumberFormat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164" fontId="10" fillId="2" borderId="1" xfId="1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/>
    <xf numFmtId="0" fontId="9" fillId="3" borderId="1" xfId="0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center"/>
    </xf>
    <xf numFmtId="0" fontId="11" fillId="0" borderId="0" xfId="0" applyFont="1"/>
    <xf numFmtId="3" fontId="10" fillId="3" borderId="1" xfId="0" applyNumberFormat="1" applyFont="1" applyFill="1" applyBorder="1"/>
    <xf numFmtId="3" fontId="10" fillId="2" borderId="1" xfId="0" applyNumberFormat="1" applyFont="1" applyFill="1" applyBorder="1"/>
    <xf numFmtId="3" fontId="10" fillId="0" borderId="1" xfId="0" applyNumberFormat="1" applyFont="1" applyBorder="1"/>
    <xf numFmtId="3" fontId="10" fillId="3" borderId="1" xfId="2" applyNumberFormat="1" applyFont="1" applyFill="1" applyBorder="1"/>
    <xf numFmtId="3" fontId="10" fillId="2" borderId="1" xfId="2" applyNumberFormat="1" applyFont="1" applyFill="1" applyBorder="1"/>
    <xf numFmtId="3" fontId="10" fillId="0" borderId="1" xfId="2" applyNumberFormat="1" applyFont="1" applyBorder="1"/>
    <xf numFmtId="3" fontId="10" fillId="3" borderId="1" xfId="1" applyNumberFormat="1" applyFont="1" applyFill="1" applyBorder="1"/>
    <xf numFmtId="3" fontId="10" fillId="2" borderId="1" xfId="1" applyNumberFormat="1" applyFont="1" applyFill="1" applyBorder="1"/>
    <xf numFmtId="3" fontId="10" fillId="0" borderId="1" xfId="1" applyNumberFormat="1" applyFont="1" applyFill="1" applyBorder="1"/>
    <xf numFmtId="3" fontId="10" fillId="3" borderId="2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3" borderId="12" xfId="0" applyNumberFormat="1" applyFont="1" applyFill="1" applyBorder="1"/>
    <xf numFmtId="3" fontId="10" fillId="2" borderId="12" xfId="0" applyNumberFormat="1" applyFont="1" applyFill="1" applyBorder="1"/>
    <xf numFmtId="3" fontId="10" fillId="0" borderId="12" xfId="0" applyNumberFormat="1" applyFont="1" applyBorder="1"/>
    <xf numFmtId="3" fontId="10" fillId="0" borderId="13" xfId="0" applyNumberFormat="1" applyFont="1" applyBorder="1"/>
    <xf numFmtId="3" fontId="12" fillId="3" borderId="12" xfId="0" applyNumberFormat="1" applyFont="1" applyFill="1" applyBorder="1"/>
    <xf numFmtId="3" fontId="12" fillId="2" borderId="12" xfId="0" applyNumberFormat="1" applyFont="1" applyFill="1" applyBorder="1"/>
    <xf numFmtId="3" fontId="12" fillId="0" borderId="12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3" borderId="2" xfId="0" applyNumberFormat="1" applyFont="1" applyFill="1" applyBorder="1"/>
    <xf numFmtId="3" fontId="10" fillId="2" borderId="2" xfId="0" applyNumberFormat="1" applyFont="1" applyFill="1" applyBorder="1"/>
    <xf numFmtId="3" fontId="10" fillId="0" borderId="2" xfId="0" applyNumberFormat="1" applyFont="1" applyBorder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3" fontId="10" fillId="0" borderId="1" xfId="2" applyNumberFormat="1" applyFont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</cellXfs>
  <cellStyles count="3">
    <cellStyle name="Обычный" xfId="0" builtinId="0"/>
    <cellStyle name="Обычный_Дот.на обеспеч.мер_2008 со сводом заявок" xfId="1"/>
    <cellStyle name="Обычный_Лист1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3"/>
  <sheetViews>
    <sheetView tabSelected="1" workbookViewId="0">
      <selection activeCell="M7" sqref="M7"/>
    </sheetView>
  </sheetViews>
  <sheetFormatPr defaultRowHeight="15" x14ac:dyDescent="0.25"/>
  <cols>
    <col min="1" max="1" width="18" style="6" customWidth="1"/>
    <col min="2" max="2" width="7" style="6" customWidth="1"/>
    <col min="3" max="3" width="8.140625" style="6" customWidth="1"/>
    <col min="4" max="4" width="3.7109375" style="21" customWidth="1"/>
    <col min="5" max="5" width="8.140625" style="6" customWidth="1"/>
    <col min="6" max="6" width="7.7109375" style="6" customWidth="1"/>
    <col min="7" max="7" width="3.5703125" style="21" customWidth="1"/>
    <col min="8" max="8" width="8.140625" style="6" customWidth="1"/>
    <col min="9" max="9" width="7.28515625" style="6" customWidth="1"/>
    <col min="10" max="10" width="3.28515625" style="21" customWidth="1"/>
    <col min="11" max="12" width="7.85546875" style="6" customWidth="1"/>
    <col min="13" max="13" width="3.7109375" style="21" customWidth="1"/>
    <col min="14" max="14" width="7.42578125" style="6" customWidth="1"/>
    <col min="15" max="15" width="7.5703125" style="6" customWidth="1"/>
    <col min="16" max="16" width="3.42578125" style="21" customWidth="1"/>
    <col min="17" max="17" width="7.140625" style="6" customWidth="1"/>
    <col min="18" max="18" width="7.5703125" style="6" customWidth="1"/>
    <col min="19" max="19" width="3.85546875" style="21" customWidth="1"/>
    <col min="20" max="20" width="7.140625" style="6" customWidth="1"/>
    <col min="21" max="21" width="7.42578125" style="6" customWidth="1"/>
    <col min="22" max="22" width="3.7109375" style="21" customWidth="1"/>
    <col min="23" max="25" width="7.28515625" style="6" customWidth="1"/>
    <col min="26" max="26" width="7.7109375" style="6" customWidth="1"/>
    <col min="27" max="27" width="3.42578125" style="21" customWidth="1"/>
    <col min="28" max="28" width="8.28515625" style="6" customWidth="1"/>
    <col min="29" max="29" width="8.140625" style="6" customWidth="1"/>
    <col min="30" max="30" width="4" style="21" customWidth="1"/>
    <col min="31" max="31" width="10.85546875" style="6" customWidth="1"/>
  </cols>
  <sheetData>
    <row r="2" spans="1:31" s="3" customFormat="1" x14ac:dyDescent="0.25">
      <c r="A2" s="1"/>
      <c r="B2" s="1"/>
      <c r="C2" s="1"/>
      <c r="D2" s="1"/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1"/>
      <c r="X2" s="1"/>
      <c r="Y2" s="1"/>
      <c r="Z2" s="1"/>
      <c r="AA2" s="1"/>
      <c r="AB2" s="1"/>
      <c r="AC2" s="1"/>
      <c r="AD2" s="1"/>
      <c r="AE2" s="1"/>
    </row>
    <row r="3" spans="1:31" ht="15.75" thickBot="1" x14ac:dyDescent="0.3">
      <c r="A3" s="6" t="s">
        <v>68</v>
      </c>
    </row>
    <row r="4" spans="1:31" x14ac:dyDescent="0.25">
      <c r="A4" s="48"/>
      <c r="B4" s="49" t="s">
        <v>1</v>
      </c>
      <c r="C4" s="49"/>
      <c r="D4" s="49"/>
      <c r="E4" s="48" t="s">
        <v>66</v>
      </c>
      <c r="F4" s="48"/>
      <c r="G4" s="48"/>
      <c r="H4" s="48" t="s">
        <v>65</v>
      </c>
      <c r="I4" s="48"/>
      <c r="J4" s="48"/>
      <c r="K4" s="50" t="s">
        <v>2</v>
      </c>
      <c r="L4" s="51"/>
      <c r="M4" s="52"/>
      <c r="N4" s="48" t="s">
        <v>3</v>
      </c>
      <c r="O4" s="48"/>
      <c r="P4" s="48"/>
      <c r="Q4" s="53" t="s">
        <v>4</v>
      </c>
      <c r="R4" s="54"/>
      <c r="S4" s="55"/>
      <c r="T4" s="49" t="s">
        <v>5</v>
      </c>
      <c r="U4" s="49"/>
      <c r="V4" s="49"/>
      <c r="W4" s="56" t="s">
        <v>6</v>
      </c>
      <c r="X4" s="56" t="s">
        <v>69</v>
      </c>
      <c r="Y4" s="50" t="s">
        <v>7</v>
      </c>
      <c r="Z4" s="51"/>
      <c r="AA4" s="52"/>
      <c r="AB4" s="50" t="s">
        <v>8</v>
      </c>
      <c r="AC4" s="51"/>
      <c r="AD4" s="51"/>
      <c r="AE4" s="58" t="s">
        <v>9</v>
      </c>
    </row>
    <row r="5" spans="1:31" s="2" customFormat="1" x14ac:dyDescent="0.25">
      <c r="A5" s="48"/>
      <c r="B5" s="41" t="s">
        <v>10</v>
      </c>
      <c r="C5" s="41" t="s">
        <v>11</v>
      </c>
      <c r="D5" s="41" t="s">
        <v>12</v>
      </c>
      <c r="E5" s="41" t="s">
        <v>10</v>
      </c>
      <c r="F5" s="41" t="s">
        <v>11</v>
      </c>
      <c r="G5" s="41" t="s">
        <v>12</v>
      </c>
      <c r="H5" s="41" t="s">
        <v>10</v>
      </c>
      <c r="I5" s="41" t="s">
        <v>11</v>
      </c>
      <c r="J5" s="41" t="s">
        <v>12</v>
      </c>
      <c r="K5" s="42" t="s">
        <v>10</v>
      </c>
      <c r="L5" s="42" t="s">
        <v>11</v>
      </c>
      <c r="M5" s="42" t="s">
        <v>12</v>
      </c>
      <c r="N5" s="41" t="s">
        <v>10</v>
      </c>
      <c r="O5" s="41" t="s">
        <v>11</v>
      </c>
      <c r="P5" s="41" t="s">
        <v>12</v>
      </c>
      <c r="Q5" s="41" t="s">
        <v>10</v>
      </c>
      <c r="R5" s="41" t="s">
        <v>11</v>
      </c>
      <c r="S5" s="41" t="s">
        <v>12</v>
      </c>
      <c r="T5" s="42" t="s">
        <v>10</v>
      </c>
      <c r="U5" s="42" t="s">
        <v>11</v>
      </c>
      <c r="V5" s="42" t="s">
        <v>12</v>
      </c>
      <c r="W5" s="57"/>
      <c r="X5" s="57"/>
      <c r="Y5" s="41" t="s">
        <v>10</v>
      </c>
      <c r="Z5" s="41" t="s">
        <v>11</v>
      </c>
      <c r="AA5" s="41" t="s">
        <v>12</v>
      </c>
      <c r="AB5" s="41" t="s">
        <v>10</v>
      </c>
      <c r="AC5" s="41" t="s">
        <v>11</v>
      </c>
      <c r="AD5" s="43" t="s">
        <v>12</v>
      </c>
      <c r="AE5" s="59"/>
    </row>
    <row r="6" spans="1:31" ht="15" customHeight="1" x14ac:dyDescent="0.25">
      <c r="A6" s="16" t="s">
        <v>13</v>
      </c>
      <c r="B6" s="18">
        <v>6985</v>
      </c>
      <c r="C6" s="18">
        <v>4948</v>
      </c>
      <c r="D6" s="22">
        <f>C6/B6*100</f>
        <v>70.837508947745164</v>
      </c>
      <c r="E6" s="18">
        <v>1001</v>
      </c>
      <c r="F6" s="18">
        <v>758</v>
      </c>
      <c r="G6" s="22">
        <f>F6/E6*100</f>
        <v>75.724275724275728</v>
      </c>
      <c r="H6" s="18">
        <v>5984</v>
      </c>
      <c r="I6" s="18">
        <v>4190</v>
      </c>
      <c r="J6" s="22">
        <f>I6/H6*100</f>
        <v>70.020053475935825</v>
      </c>
      <c r="K6" s="18">
        <v>3309</v>
      </c>
      <c r="L6" s="18">
        <v>2221</v>
      </c>
      <c r="M6" s="22">
        <f>L6/K6*100</f>
        <v>67.119975823511638</v>
      </c>
      <c r="N6" s="18">
        <v>1624</v>
      </c>
      <c r="O6" s="18">
        <v>1293</v>
      </c>
      <c r="P6" s="22">
        <f>O6/N6*100</f>
        <v>79.618226600985224</v>
      </c>
      <c r="Q6" s="18">
        <v>946</v>
      </c>
      <c r="R6" s="18">
        <v>599</v>
      </c>
      <c r="S6" s="22">
        <f>R6/Q6*100</f>
        <v>63.319238900634247</v>
      </c>
      <c r="T6" s="18">
        <v>38</v>
      </c>
      <c r="U6" s="18">
        <v>27</v>
      </c>
      <c r="V6" s="22">
        <f>U6/T6*100</f>
        <v>71.05263157894737</v>
      </c>
      <c r="W6" s="18">
        <v>0</v>
      </c>
      <c r="X6" s="18">
        <v>49</v>
      </c>
      <c r="Y6" s="18">
        <v>1628</v>
      </c>
      <c r="Z6" s="18">
        <v>987</v>
      </c>
      <c r="AA6" s="22">
        <f>Z6/Y6*100</f>
        <v>60.626535626535627</v>
      </c>
      <c r="AB6" s="18">
        <v>12943</v>
      </c>
      <c r="AC6" s="18">
        <v>8657</v>
      </c>
      <c r="AD6" s="44">
        <f>AC6/AB6*100</f>
        <v>66.885575214401598</v>
      </c>
      <c r="AE6" s="34">
        <v>384</v>
      </c>
    </row>
    <row r="7" spans="1:31" x14ac:dyDescent="0.25">
      <c r="A7" s="16" t="s">
        <v>14</v>
      </c>
      <c r="B7" s="18">
        <v>418782</v>
      </c>
      <c r="C7" s="18">
        <v>274961</v>
      </c>
      <c r="D7" s="22">
        <f>C7/B7*100</f>
        <v>65.657310963699487</v>
      </c>
      <c r="E7" s="18">
        <v>61930</v>
      </c>
      <c r="F7" s="18">
        <v>21376</v>
      </c>
      <c r="G7" s="22">
        <f>F7/E7*100</f>
        <v>34.516389471984496</v>
      </c>
      <c r="H7" s="18">
        <v>356852</v>
      </c>
      <c r="I7" s="18">
        <v>253585</v>
      </c>
      <c r="J7" s="22">
        <f>I7/H7*100</f>
        <v>71.061672626186763</v>
      </c>
      <c r="K7" s="18">
        <v>273208</v>
      </c>
      <c r="L7" s="18">
        <v>198724</v>
      </c>
      <c r="M7" s="22">
        <f>L7/K7*100</f>
        <v>72.737255131621325</v>
      </c>
      <c r="N7" s="18">
        <v>21923</v>
      </c>
      <c r="O7" s="18">
        <v>17232</v>
      </c>
      <c r="P7" s="22">
        <f>O7/N7*100</f>
        <v>78.602381060986175</v>
      </c>
      <c r="Q7" s="18">
        <v>32810</v>
      </c>
      <c r="R7" s="18">
        <v>21049</v>
      </c>
      <c r="S7" s="22">
        <f>R7/Q7*100</f>
        <v>64.154221274001827</v>
      </c>
      <c r="T7" s="18">
        <v>24640</v>
      </c>
      <c r="U7" s="18">
        <v>14273</v>
      </c>
      <c r="V7" s="22">
        <f>U7/T7*100</f>
        <v>57.92613636363636</v>
      </c>
      <c r="W7" s="18">
        <v>0</v>
      </c>
      <c r="X7" s="18">
        <v>13368</v>
      </c>
      <c r="Y7" s="18">
        <v>103194</v>
      </c>
      <c r="Z7" s="18">
        <v>64697</v>
      </c>
      <c r="AA7" s="22">
        <f>Z7/Y7*100</f>
        <v>62.694536504060316</v>
      </c>
      <c r="AB7" s="18">
        <v>897950</v>
      </c>
      <c r="AC7" s="18">
        <v>602981</v>
      </c>
      <c r="AD7" s="44">
        <f>AC7/AB7*100</f>
        <v>67.150843588173061</v>
      </c>
      <c r="AE7" s="34">
        <v>13256</v>
      </c>
    </row>
    <row r="8" spans="1:31" x14ac:dyDescent="0.25">
      <c r="A8" s="16" t="s">
        <v>15</v>
      </c>
      <c r="B8" s="18">
        <v>243000</v>
      </c>
      <c r="C8" s="18">
        <v>165470</v>
      </c>
      <c r="D8" s="22">
        <f>C8/B8*100</f>
        <v>68.094650205761326</v>
      </c>
      <c r="E8" s="18">
        <v>57565</v>
      </c>
      <c r="F8" s="18">
        <v>34495</v>
      </c>
      <c r="G8" s="22">
        <f>F8/E8*100</f>
        <v>59.923564666029705</v>
      </c>
      <c r="H8" s="18">
        <v>185435</v>
      </c>
      <c r="I8" s="18">
        <v>130975</v>
      </c>
      <c r="J8" s="22">
        <f>I8/H8*100</f>
        <v>70.631218486262043</v>
      </c>
      <c r="K8" s="18">
        <v>120500</v>
      </c>
      <c r="L8" s="18">
        <v>87229</v>
      </c>
      <c r="M8" s="22">
        <f>L8/K8*100</f>
        <v>72.389211618257264</v>
      </c>
      <c r="N8" s="18">
        <v>24900</v>
      </c>
      <c r="O8" s="18">
        <v>18262</v>
      </c>
      <c r="P8" s="22">
        <f>O8/N8*100</f>
        <v>73.341365461847388</v>
      </c>
      <c r="Q8" s="18">
        <v>21000</v>
      </c>
      <c r="R8" s="18">
        <v>14688</v>
      </c>
      <c r="S8" s="22">
        <f>R8/Q8*100</f>
        <v>69.942857142857136</v>
      </c>
      <c r="T8" s="18">
        <v>15900</v>
      </c>
      <c r="U8" s="18">
        <v>9161</v>
      </c>
      <c r="V8" s="22">
        <f>U8/T8*100</f>
        <v>57.616352201257861</v>
      </c>
      <c r="W8" s="18">
        <v>45882</v>
      </c>
      <c r="X8" s="18">
        <v>40804</v>
      </c>
      <c r="Y8" s="18">
        <v>96821</v>
      </c>
      <c r="Z8" s="18">
        <v>64618</v>
      </c>
      <c r="AA8" s="22">
        <f>Z8/Y8*100</f>
        <v>66.739653587548148</v>
      </c>
      <c r="AB8" s="18">
        <v>737953</v>
      </c>
      <c r="AC8" s="18">
        <v>510885</v>
      </c>
      <c r="AD8" s="44">
        <f>AC8/AB8*100</f>
        <v>69.230018713928928</v>
      </c>
      <c r="AE8" s="34">
        <v>8928</v>
      </c>
    </row>
    <row r="9" spans="1:31" x14ac:dyDescent="0.25">
      <c r="A9" s="16" t="s">
        <v>16</v>
      </c>
      <c r="B9" s="18">
        <v>913900</v>
      </c>
      <c r="C9" s="18">
        <v>648206</v>
      </c>
      <c r="D9" s="22">
        <f>C9/B9*100</f>
        <v>70.927453769559037</v>
      </c>
      <c r="E9" s="18">
        <v>108842</v>
      </c>
      <c r="F9" s="18">
        <v>90738</v>
      </c>
      <c r="G9" s="22">
        <f t="shared" ref="G9:G33" si="0">F9/E9*100</f>
        <v>83.366715054850147</v>
      </c>
      <c r="H9" s="18">
        <v>805058</v>
      </c>
      <c r="I9" s="18">
        <v>557468</v>
      </c>
      <c r="J9" s="22">
        <f t="shared" ref="J9:J33" si="1">I9/H9*100</f>
        <v>69.245694099058696</v>
      </c>
      <c r="K9" s="18">
        <v>324746</v>
      </c>
      <c r="L9" s="18">
        <v>238432</v>
      </c>
      <c r="M9" s="22">
        <f t="shared" ref="M9:M33" si="2">L9/K9*100</f>
        <v>73.421073700676843</v>
      </c>
      <c r="N9" s="18">
        <v>157419</v>
      </c>
      <c r="O9" s="18">
        <v>104285</v>
      </c>
      <c r="P9" s="22">
        <f t="shared" ref="P9:P32" si="3">O9/N9*100</f>
        <v>66.246768179190568</v>
      </c>
      <c r="Q9" s="18">
        <v>271615</v>
      </c>
      <c r="R9" s="18">
        <v>182146</v>
      </c>
      <c r="S9" s="22">
        <f t="shared" ref="S9:S33" si="4">R9/Q9*100</f>
        <v>67.060361172983818</v>
      </c>
      <c r="T9" s="18">
        <v>41697</v>
      </c>
      <c r="U9" s="18">
        <v>25943</v>
      </c>
      <c r="V9" s="22">
        <f t="shared" ref="V9:V33" si="5">U9/T9*100</f>
        <v>62.217905364894357</v>
      </c>
      <c r="W9" s="18">
        <v>0</v>
      </c>
      <c r="X9" s="18">
        <v>29891</v>
      </c>
      <c r="Y9" s="18">
        <v>376157</v>
      </c>
      <c r="Z9" s="18">
        <v>236464</v>
      </c>
      <c r="AA9" s="22">
        <f t="shared" ref="AA9:AA33" si="6">Z9/Y9*100</f>
        <v>62.863113008663937</v>
      </c>
      <c r="AB9" s="18">
        <v>2055695</v>
      </c>
      <c r="AC9" s="18">
        <v>1403788</v>
      </c>
      <c r="AD9" s="44">
        <f t="shared" ref="AD9:AD30" si="7">AC9/AB9*100</f>
        <v>68.287756695424179</v>
      </c>
      <c r="AE9" s="34">
        <v>9801</v>
      </c>
    </row>
    <row r="10" spans="1:31" x14ac:dyDescent="0.25">
      <c r="A10" s="16" t="s">
        <v>17</v>
      </c>
      <c r="B10" s="18">
        <v>508101</v>
      </c>
      <c r="C10" s="18">
        <v>249192</v>
      </c>
      <c r="D10" s="22">
        <f t="shared" ref="D10:D33" si="8">C10/B10*100</f>
        <v>49.043792474330886</v>
      </c>
      <c r="E10" s="18">
        <v>180189</v>
      </c>
      <c r="F10" s="18">
        <v>32575</v>
      </c>
      <c r="G10" s="22">
        <f t="shared" si="0"/>
        <v>18.078240070148567</v>
      </c>
      <c r="H10" s="18">
        <v>327912</v>
      </c>
      <c r="I10" s="18">
        <v>216617</v>
      </c>
      <c r="J10" s="22">
        <f t="shared" si="1"/>
        <v>66.059491570909273</v>
      </c>
      <c r="K10" s="18">
        <v>222472</v>
      </c>
      <c r="L10" s="18">
        <v>146176</v>
      </c>
      <c r="M10" s="22">
        <f t="shared" si="2"/>
        <v>65.705347189758712</v>
      </c>
      <c r="N10" s="18">
        <v>41103</v>
      </c>
      <c r="O10" s="18">
        <v>35119</v>
      </c>
      <c r="P10" s="22">
        <f t="shared" si="3"/>
        <v>85.441451962143873</v>
      </c>
      <c r="Q10" s="18">
        <v>39100</v>
      </c>
      <c r="R10" s="18">
        <v>18917</v>
      </c>
      <c r="S10" s="22">
        <f t="shared" si="4"/>
        <v>48.381074168797952</v>
      </c>
      <c r="T10" s="18">
        <v>22737</v>
      </c>
      <c r="U10" s="18">
        <v>14634</v>
      </c>
      <c r="V10" s="22">
        <f t="shared" si="5"/>
        <v>64.362053041298324</v>
      </c>
      <c r="W10" s="18">
        <v>0</v>
      </c>
      <c r="X10" s="18">
        <v>10292</v>
      </c>
      <c r="Y10" s="18">
        <v>34843</v>
      </c>
      <c r="Z10" s="18">
        <v>16716</v>
      </c>
      <c r="AA10" s="22">
        <f t="shared" si="6"/>
        <v>47.975203053698017</v>
      </c>
      <c r="AB10" s="18">
        <v>982540</v>
      </c>
      <c r="AC10" s="18">
        <v>568209</v>
      </c>
      <c r="AD10" s="44">
        <f t="shared" si="7"/>
        <v>57.830622671850506</v>
      </c>
      <c r="AE10" s="38">
        <v>-60617</v>
      </c>
    </row>
    <row r="11" spans="1:31" x14ac:dyDescent="0.25">
      <c r="A11" s="16" t="s">
        <v>18</v>
      </c>
      <c r="B11" s="18">
        <v>442700</v>
      </c>
      <c r="C11" s="18">
        <v>412065</v>
      </c>
      <c r="D11" s="22">
        <f>C11/B11*100</f>
        <v>93.079963858143216</v>
      </c>
      <c r="E11" s="18">
        <v>168400</v>
      </c>
      <c r="F11" s="18">
        <v>208274</v>
      </c>
      <c r="G11" s="22">
        <f>F11/E11*100</f>
        <v>123.67814726840855</v>
      </c>
      <c r="H11" s="18">
        <v>274300</v>
      </c>
      <c r="I11" s="18">
        <v>203791</v>
      </c>
      <c r="J11" s="22">
        <f>I11/H11*100</f>
        <v>74.294932555596063</v>
      </c>
      <c r="K11" s="18">
        <v>169400</v>
      </c>
      <c r="L11" s="18">
        <v>112113</v>
      </c>
      <c r="M11" s="22">
        <f>L11/K11*100</f>
        <v>66.182408500590313</v>
      </c>
      <c r="N11" s="18">
        <v>42600</v>
      </c>
      <c r="O11" s="18">
        <v>41328</v>
      </c>
      <c r="P11" s="22">
        <f>O11/N11*100</f>
        <v>97.014084507042256</v>
      </c>
      <c r="Q11" s="18">
        <v>43300</v>
      </c>
      <c r="R11" s="18">
        <v>37317</v>
      </c>
      <c r="S11" s="22">
        <f>R11/Q11*100</f>
        <v>86.182448036951499</v>
      </c>
      <c r="T11" s="18">
        <v>14500</v>
      </c>
      <c r="U11" s="18">
        <v>9883</v>
      </c>
      <c r="V11" s="22">
        <f>U11/T11*100</f>
        <v>68.158620689655166</v>
      </c>
      <c r="W11" s="18">
        <v>23345</v>
      </c>
      <c r="X11" s="18">
        <v>5219</v>
      </c>
      <c r="Y11" s="18">
        <v>64605</v>
      </c>
      <c r="Z11" s="18">
        <v>19187</v>
      </c>
      <c r="AA11" s="22">
        <f>Z11/Y11*100</f>
        <v>29.698939710548721</v>
      </c>
      <c r="AB11" s="18">
        <v>1071938</v>
      </c>
      <c r="AC11" s="18">
        <v>713317</v>
      </c>
      <c r="AD11" s="44">
        <f t="shared" si="7"/>
        <v>66.544613587726147</v>
      </c>
      <c r="AE11" s="34">
        <v>49026</v>
      </c>
    </row>
    <row r="12" spans="1:31" x14ac:dyDescent="0.25">
      <c r="A12" s="16" t="s">
        <v>19</v>
      </c>
      <c r="B12" s="18">
        <v>94469</v>
      </c>
      <c r="C12" s="18">
        <v>49424</v>
      </c>
      <c r="D12" s="22">
        <f>C12/B12*100</f>
        <v>52.317691517852417</v>
      </c>
      <c r="E12" s="18">
        <v>17818</v>
      </c>
      <c r="F12" s="18">
        <v>7520</v>
      </c>
      <c r="G12" s="22">
        <f>F12/E12*100</f>
        <v>42.204512290941743</v>
      </c>
      <c r="H12" s="18">
        <v>76651</v>
      </c>
      <c r="I12" s="18">
        <v>41904</v>
      </c>
      <c r="J12" s="22">
        <f>I12/H12*100</f>
        <v>54.668562706292157</v>
      </c>
      <c r="K12" s="18">
        <v>42418</v>
      </c>
      <c r="L12" s="18">
        <v>25092</v>
      </c>
      <c r="M12" s="22">
        <f>L12/K12*100</f>
        <v>59.154132679522839</v>
      </c>
      <c r="N12" s="18">
        <v>6715</v>
      </c>
      <c r="O12" s="18">
        <v>2728</v>
      </c>
      <c r="P12" s="22">
        <f>O12/N12*100</f>
        <v>40.625465376023826</v>
      </c>
      <c r="Q12" s="18">
        <v>14728</v>
      </c>
      <c r="R12" s="18">
        <v>6700</v>
      </c>
      <c r="S12" s="22">
        <f>R12/Q12*100</f>
        <v>45.491580662683326</v>
      </c>
      <c r="T12" s="18">
        <v>11778</v>
      </c>
      <c r="U12" s="18">
        <v>6823</v>
      </c>
      <c r="V12" s="22">
        <f>U12/T12*100</f>
        <v>57.930039055866864</v>
      </c>
      <c r="W12" s="18">
        <v>31226</v>
      </c>
      <c r="X12" s="18">
        <v>9268</v>
      </c>
      <c r="Y12" s="18">
        <v>14717</v>
      </c>
      <c r="Z12" s="18">
        <v>8730</v>
      </c>
      <c r="AA12" s="22">
        <f>Z12/Y12*100</f>
        <v>59.319154719032404</v>
      </c>
      <c r="AB12" s="18">
        <v>295013</v>
      </c>
      <c r="AC12" s="18">
        <v>178935</v>
      </c>
      <c r="AD12" s="44">
        <f t="shared" si="7"/>
        <v>60.65325934789314</v>
      </c>
      <c r="AE12" s="34">
        <v>3911</v>
      </c>
    </row>
    <row r="13" spans="1:31" x14ac:dyDescent="0.25">
      <c r="A13" s="16" t="s">
        <v>20</v>
      </c>
      <c r="B13" s="18">
        <v>31271</v>
      </c>
      <c r="C13" s="18">
        <v>13023</v>
      </c>
      <c r="D13" s="22">
        <f t="shared" si="8"/>
        <v>41.645614147293017</v>
      </c>
      <c r="E13" s="18">
        <v>11196</v>
      </c>
      <c r="F13" s="18">
        <v>2118</v>
      </c>
      <c r="G13" s="22">
        <f t="shared" si="0"/>
        <v>18.917470525187564</v>
      </c>
      <c r="H13" s="18">
        <v>20075</v>
      </c>
      <c r="I13" s="18">
        <v>10905</v>
      </c>
      <c r="J13" s="22">
        <f t="shared" si="1"/>
        <v>54.321295143212957</v>
      </c>
      <c r="K13" s="18">
        <v>6570</v>
      </c>
      <c r="L13" s="18">
        <v>4040</v>
      </c>
      <c r="M13" s="22">
        <f t="shared" si="2"/>
        <v>61.49162861491628</v>
      </c>
      <c r="N13" s="18">
        <v>5280</v>
      </c>
      <c r="O13" s="18">
        <v>3099</v>
      </c>
      <c r="P13" s="22">
        <f t="shared" si="3"/>
        <v>58.693181818181813</v>
      </c>
      <c r="Q13" s="18">
        <v>6176</v>
      </c>
      <c r="R13" s="18">
        <v>2571</v>
      </c>
      <c r="S13" s="22">
        <f t="shared" si="4"/>
        <v>41.628886010362692</v>
      </c>
      <c r="T13" s="18">
        <v>2034</v>
      </c>
      <c r="U13" s="18">
        <v>1178</v>
      </c>
      <c r="V13" s="22">
        <f t="shared" si="5"/>
        <v>57.915437561455263</v>
      </c>
      <c r="W13" s="18">
        <v>12786</v>
      </c>
      <c r="X13" s="18">
        <v>5479</v>
      </c>
      <c r="Y13" s="18">
        <v>8505</v>
      </c>
      <c r="Z13" s="18">
        <v>4135</v>
      </c>
      <c r="AA13" s="22">
        <f t="shared" si="6"/>
        <v>48.618459729570837</v>
      </c>
      <c r="AB13" s="18">
        <v>98228</v>
      </c>
      <c r="AC13" s="18">
        <v>65291</v>
      </c>
      <c r="AD13" s="44">
        <f t="shared" si="7"/>
        <v>66.468827625524284</v>
      </c>
      <c r="AE13" s="38">
        <v>-5154</v>
      </c>
    </row>
    <row r="14" spans="1:31" x14ac:dyDescent="0.25">
      <c r="A14" s="16" t="s">
        <v>21</v>
      </c>
      <c r="B14" s="18">
        <v>48525</v>
      </c>
      <c r="C14" s="18">
        <v>28160</v>
      </c>
      <c r="D14" s="22">
        <f t="shared" si="8"/>
        <v>58.031942297784646</v>
      </c>
      <c r="E14" s="18">
        <v>10984</v>
      </c>
      <c r="F14" s="18">
        <v>6940</v>
      </c>
      <c r="G14" s="22">
        <f t="shared" si="0"/>
        <v>63.182811361981059</v>
      </c>
      <c r="H14" s="18">
        <v>37541</v>
      </c>
      <c r="I14" s="18">
        <v>21220</v>
      </c>
      <c r="J14" s="22">
        <f t="shared" si="1"/>
        <v>56.524866146346668</v>
      </c>
      <c r="K14" s="18">
        <v>12000</v>
      </c>
      <c r="L14" s="18">
        <v>6780</v>
      </c>
      <c r="M14" s="22">
        <f t="shared" si="2"/>
        <v>56.499999999999993</v>
      </c>
      <c r="N14" s="18">
        <v>6582</v>
      </c>
      <c r="O14" s="18">
        <v>3905</v>
      </c>
      <c r="P14" s="22">
        <f t="shared" si="3"/>
        <v>59.32847158918262</v>
      </c>
      <c r="Q14" s="18">
        <v>13750</v>
      </c>
      <c r="R14" s="18">
        <v>7532</v>
      </c>
      <c r="S14" s="22">
        <f t="shared" si="4"/>
        <v>54.778181818181814</v>
      </c>
      <c r="T14" s="18">
        <v>5184</v>
      </c>
      <c r="U14" s="18">
        <v>3003</v>
      </c>
      <c r="V14" s="22">
        <f t="shared" si="5"/>
        <v>57.928240740740748</v>
      </c>
      <c r="W14" s="18">
        <v>24125</v>
      </c>
      <c r="X14" s="18">
        <v>13913</v>
      </c>
      <c r="Y14" s="18">
        <v>12823</v>
      </c>
      <c r="Z14" s="18">
        <v>2342</v>
      </c>
      <c r="AA14" s="22">
        <f t="shared" si="6"/>
        <v>18.264056772986041</v>
      </c>
      <c r="AB14" s="18">
        <v>221946</v>
      </c>
      <c r="AC14" s="18">
        <v>143977</v>
      </c>
      <c r="AD14" s="44">
        <f t="shared" si="7"/>
        <v>64.870283762717065</v>
      </c>
      <c r="AE14" s="38">
        <v>-22886</v>
      </c>
    </row>
    <row r="15" spans="1:31" x14ac:dyDescent="0.25">
      <c r="A15" s="16" t="s">
        <v>22</v>
      </c>
      <c r="B15" s="18">
        <v>148508</v>
      </c>
      <c r="C15" s="18">
        <v>113809</v>
      </c>
      <c r="D15" s="22">
        <f>C15/B15*100</f>
        <v>76.634928758046712</v>
      </c>
      <c r="E15" s="18">
        <v>83288</v>
      </c>
      <c r="F15" s="18">
        <v>76599</v>
      </c>
      <c r="G15" s="22">
        <f>F15/E15*100</f>
        <v>91.968831044087977</v>
      </c>
      <c r="H15" s="18">
        <v>65220</v>
      </c>
      <c r="I15" s="18">
        <v>37210</v>
      </c>
      <c r="J15" s="22">
        <f>I15/H15*100</f>
        <v>57.053051211284881</v>
      </c>
      <c r="K15" s="18">
        <v>35000</v>
      </c>
      <c r="L15" s="18">
        <v>15773</v>
      </c>
      <c r="M15" s="22">
        <f>L15/K15*100</f>
        <v>45.065714285714286</v>
      </c>
      <c r="N15" s="18">
        <v>9100</v>
      </c>
      <c r="O15" s="18">
        <v>6305</v>
      </c>
      <c r="P15" s="22">
        <f>O15/N15*100</f>
        <v>69.285714285714278</v>
      </c>
      <c r="Q15" s="18">
        <v>14720</v>
      </c>
      <c r="R15" s="18">
        <v>10043</v>
      </c>
      <c r="S15" s="22">
        <f>R15/Q15*100</f>
        <v>68.226902173913047</v>
      </c>
      <c r="T15" s="18">
        <v>6398</v>
      </c>
      <c r="U15" s="18">
        <v>3706</v>
      </c>
      <c r="V15" s="22">
        <f>U15/T15*100</f>
        <v>57.924351359799942</v>
      </c>
      <c r="W15" s="18">
        <v>85967</v>
      </c>
      <c r="X15" s="18">
        <v>26209</v>
      </c>
      <c r="Y15" s="18">
        <v>25328</v>
      </c>
      <c r="Z15" s="18">
        <v>12696</v>
      </c>
      <c r="AA15" s="22">
        <f>Z15/Y15*100</f>
        <v>50.126342387871127</v>
      </c>
      <c r="AB15" s="18">
        <v>542081</v>
      </c>
      <c r="AC15" s="18">
        <v>387459</v>
      </c>
      <c r="AD15" s="44">
        <f t="shared" si="7"/>
        <v>71.476218498711447</v>
      </c>
      <c r="AE15" s="34">
        <v>19193</v>
      </c>
    </row>
    <row r="16" spans="1:31" x14ac:dyDescent="0.25">
      <c r="A16" s="16" t="s">
        <v>23</v>
      </c>
      <c r="B16" s="18">
        <v>119267</v>
      </c>
      <c r="C16" s="18">
        <v>71777</v>
      </c>
      <c r="D16" s="22">
        <f>C16/B16*100</f>
        <v>60.181777021305138</v>
      </c>
      <c r="E16" s="18">
        <v>16360</v>
      </c>
      <c r="F16" s="18">
        <v>5144</v>
      </c>
      <c r="G16" s="22">
        <f>F16/E16*100</f>
        <v>31.442542787286065</v>
      </c>
      <c r="H16" s="18">
        <v>102907</v>
      </c>
      <c r="I16" s="18">
        <v>66633</v>
      </c>
      <c r="J16" s="22">
        <f>I16/H16*100</f>
        <v>64.750697231480842</v>
      </c>
      <c r="K16" s="18">
        <v>75520</v>
      </c>
      <c r="L16" s="18">
        <v>49145</v>
      </c>
      <c r="M16" s="22">
        <f>L16/K16*100</f>
        <v>65.075476694915253</v>
      </c>
      <c r="N16" s="18">
        <v>10100</v>
      </c>
      <c r="O16" s="18">
        <v>5711</v>
      </c>
      <c r="P16" s="22">
        <f>O16/N16*100</f>
        <v>56.544554455445542</v>
      </c>
      <c r="Q16" s="18">
        <v>9450</v>
      </c>
      <c r="R16" s="18">
        <v>6444</v>
      </c>
      <c r="S16" s="22">
        <f>R16/Q16*100</f>
        <v>68.19047619047619</v>
      </c>
      <c r="T16" s="18">
        <v>6237</v>
      </c>
      <c r="U16" s="18">
        <v>4675</v>
      </c>
      <c r="V16" s="22">
        <f>U16/T16*100</f>
        <v>74.95590828924162</v>
      </c>
      <c r="W16" s="18">
        <v>31104</v>
      </c>
      <c r="X16" s="18">
        <v>23238</v>
      </c>
      <c r="Y16" s="18">
        <v>81872</v>
      </c>
      <c r="Z16" s="18">
        <v>49820</v>
      </c>
      <c r="AA16" s="22">
        <f>Z16/Y16*100</f>
        <v>60.851084619894472</v>
      </c>
      <c r="AB16" s="18">
        <v>957956</v>
      </c>
      <c r="AC16" s="18">
        <v>745944</v>
      </c>
      <c r="AD16" s="44">
        <f>AC16/AB16*100</f>
        <v>77.868294577203969</v>
      </c>
      <c r="AE16" s="38">
        <v>-6568</v>
      </c>
    </row>
    <row r="17" spans="1:31" x14ac:dyDescent="0.25">
      <c r="A17" s="16" t="s">
        <v>24</v>
      </c>
      <c r="B17" s="18">
        <v>180983</v>
      </c>
      <c r="C17" s="18">
        <v>90888</v>
      </c>
      <c r="D17" s="22">
        <f t="shared" si="8"/>
        <v>50.219081350182059</v>
      </c>
      <c r="E17" s="18">
        <v>82412</v>
      </c>
      <c r="F17" s="18">
        <v>27748</v>
      </c>
      <c r="G17" s="22">
        <f t="shared" si="0"/>
        <v>33.669853904771152</v>
      </c>
      <c r="H17" s="18">
        <v>98571</v>
      </c>
      <c r="I17" s="18">
        <v>63140</v>
      </c>
      <c r="J17" s="22">
        <f t="shared" si="1"/>
        <v>64.055350965294053</v>
      </c>
      <c r="K17" s="18">
        <v>43337</v>
      </c>
      <c r="L17" s="18">
        <v>29332</v>
      </c>
      <c r="M17" s="22">
        <f t="shared" si="2"/>
        <v>67.683503703532779</v>
      </c>
      <c r="N17" s="18">
        <v>12056</v>
      </c>
      <c r="O17" s="18">
        <v>9258</v>
      </c>
      <c r="P17" s="22">
        <f t="shared" si="3"/>
        <v>76.791639017916395</v>
      </c>
      <c r="Q17" s="18">
        <v>40838</v>
      </c>
      <c r="R17" s="18">
        <v>23047</v>
      </c>
      <c r="S17" s="22">
        <f t="shared" si="4"/>
        <v>56.435182917870605</v>
      </c>
      <c r="T17" s="18">
        <v>1969</v>
      </c>
      <c r="U17" s="18">
        <v>1140</v>
      </c>
      <c r="V17" s="22">
        <f t="shared" si="5"/>
        <v>57.897409852717118</v>
      </c>
      <c r="W17" s="18">
        <v>11208</v>
      </c>
      <c r="X17" s="18">
        <v>9391</v>
      </c>
      <c r="Y17" s="18">
        <v>60582</v>
      </c>
      <c r="Z17" s="18">
        <v>25023</v>
      </c>
      <c r="AA17" s="22">
        <f t="shared" si="6"/>
        <v>41.304347826086953</v>
      </c>
      <c r="AB17" s="18">
        <v>389353</v>
      </c>
      <c r="AC17" s="18">
        <v>231352</v>
      </c>
      <c r="AD17" s="44">
        <f t="shared" si="7"/>
        <v>59.419601235896479</v>
      </c>
      <c r="AE17" s="38">
        <v>-27893</v>
      </c>
    </row>
    <row r="18" spans="1:31" x14ac:dyDescent="0.25">
      <c r="A18" s="16" t="s">
        <v>25</v>
      </c>
      <c r="B18" s="18">
        <v>124643</v>
      </c>
      <c r="C18" s="18">
        <v>61182</v>
      </c>
      <c r="D18" s="22">
        <f>C18/B18*100</f>
        <v>49.085789013422328</v>
      </c>
      <c r="E18" s="18">
        <v>37295</v>
      </c>
      <c r="F18" s="18">
        <v>10388</v>
      </c>
      <c r="G18" s="22">
        <f>F18/E18*100</f>
        <v>27.853599678241054</v>
      </c>
      <c r="H18" s="18">
        <v>87348</v>
      </c>
      <c r="I18" s="18">
        <v>50794</v>
      </c>
      <c r="J18" s="22">
        <f>I18/H18*100</f>
        <v>58.151302834638464</v>
      </c>
      <c r="K18" s="18">
        <v>21414</v>
      </c>
      <c r="L18" s="18">
        <v>14300</v>
      </c>
      <c r="M18" s="22">
        <f>L18/K18*100</f>
        <v>66.778742878490704</v>
      </c>
      <c r="N18" s="18">
        <v>17118</v>
      </c>
      <c r="O18" s="18">
        <v>9824</v>
      </c>
      <c r="P18" s="22">
        <f>O18/N18*100</f>
        <v>57.389881995560231</v>
      </c>
      <c r="Q18" s="18">
        <v>24800</v>
      </c>
      <c r="R18" s="18">
        <v>12576</v>
      </c>
      <c r="S18" s="22">
        <f>R18/Q18*100</f>
        <v>50.70967741935484</v>
      </c>
      <c r="T18" s="18">
        <v>22015</v>
      </c>
      <c r="U18" s="18">
        <v>12753</v>
      </c>
      <c r="V18" s="22">
        <f>U18/T18*100</f>
        <v>57.928684987508518</v>
      </c>
      <c r="W18" s="18">
        <v>68232</v>
      </c>
      <c r="X18" s="18">
        <v>9884</v>
      </c>
      <c r="Y18" s="18">
        <v>22986</v>
      </c>
      <c r="Z18" s="18">
        <v>9292</v>
      </c>
      <c r="AA18" s="22">
        <f>Z18/Y18*100</f>
        <v>40.424606282084746</v>
      </c>
      <c r="AB18" s="18">
        <v>842525</v>
      </c>
      <c r="AC18" s="18">
        <v>673064</v>
      </c>
      <c r="AD18" s="44">
        <f t="shared" si="7"/>
        <v>79.886531556927096</v>
      </c>
      <c r="AE18" s="34">
        <v>4756</v>
      </c>
    </row>
    <row r="19" spans="1:31" x14ac:dyDescent="0.25">
      <c r="A19" s="16" t="s">
        <v>26</v>
      </c>
      <c r="B19" s="18">
        <v>196060</v>
      </c>
      <c r="C19" s="18">
        <v>152839</v>
      </c>
      <c r="D19" s="22">
        <f>C19/B19*100</f>
        <v>77.955217790472304</v>
      </c>
      <c r="E19" s="18">
        <v>20728</v>
      </c>
      <c r="F19" s="18">
        <v>14823</v>
      </c>
      <c r="G19" s="22">
        <f>F19/E19*100</f>
        <v>71.51196449247395</v>
      </c>
      <c r="H19" s="18">
        <v>175332</v>
      </c>
      <c r="I19" s="18">
        <v>138016</v>
      </c>
      <c r="J19" s="22">
        <f>I19/H19*100</f>
        <v>78.716948417858688</v>
      </c>
      <c r="K19" s="18">
        <v>87002</v>
      </c>
      <c r="L19" s="18">
        <v>65075</v>
      </c>
      <c r="M19" s="22">
        <f>L19/K19*100</f>
        <v>74.797131100434484</v>
      </c>
      <c r="N19" s="18">
        <v>58408</v>
      </c>
      <c r="O19" s="18">
        <v>53621</v>
      </c>
      <c r="P19" s="22">
        <f t="shared" si="3"/>
        <v>91.804204903437878</v>
      </c>
      <c r="Q19" s="18">
        <v>16709</v>
      </c>
      <c r="R19" s="18">
        <v>11401</v>
      </c>
      <c r="S19" s="22">
        <f t="shared" si="4"/>
        <v>68.23268897001617</v>
      </c>
      <c r="T19" s="18">
        <v>11713</v>
      </c>
      <c r="U19" s="18">
        <v>6785</v>
      </c>
      <c r="V19" s="22">
        <f t="shared" si="5"/>
        <v>57.927089558610092</v>
      </c>
      <c r="W19" s="18">
        <v>19304</v>
      </c>
      <c r="X19" s="18">
        <v>11626</v>
      </c>
      <c r="Y19" s="18">
        <v>37448</v>
      </c>
      <c r="Z19" s="18">
        <v>14871</v>
      </c>
      <c r="AA19" s="22">
        <f t="shared" si="6"/>
        <v>39.711066011535998</v>
      </c>
      <c r="AB19" s="18">
        <v>542534</v>
      </c>
      <c r="AC19" s="18">
        <v>387820</v>
      </c>
      <c r="AD19" s="44">
        <f t="shared" si="7"/>
        <v>71.483077558272839</v>
      </c>
      <c r="AE19" s="38">
        <v>-1578</v>
      </c>
    </row>
    <row r="20" spans="1:31" x14ac:dyDescent="0.25">
      <c r="A20" s="16" t="s">
        <v>27</v>
      </c>
      <c r="B20" s="18">
        <v>386565</v>
      </c>
      <c r="C20" s="18">
        <v>298139</v>
      </c>
      <c r="D20" s="22">
        <f t="shared" si="8"/>
        <v>77.12519239972579</v>
      </c>
      <c r="E20" s="18">
        <v>66990</v>
      </c>
      <c r="F20" s="18">
        <v>56225</v>
      </c>
      <c r="G20" s="22">
        <f t="shared" si="0"/>
        <v>83.930437378713236</v>
      </c>
      <c r="H20" s="18">
        <v>319575</v>
      </c>
      <c r="I20" s="18">
        <v>241914</v>
      </c>
      <c r="J20" s="22">
        <f t="shared" si="1"/>
        <v>75.6986622858484</v>
      </c>
      <c r="K20" s="18">
        <v>194500</v>
      </c>
      <c r="L20" s="18">
        <v>143803</v>
      </c>
      <c r="M20" s="22">
        <f t="shared" si="2"/>
        <v>73.934704370179944</v>
      </c>
      <c r="N20" s="18">
        <v>34860</v>
      </c>
      <c r="O20" s="18">
        <v>26437</v>
      </c>
      <c r="P20" s="22">
        <f t="shared" si="3"/>
        <v>75.837636259323006</v>
      </c>
      <c r="Q20" s="18">
        <v>79800</v>
      </c>
      <c r="R20" s="18">
        <v>65336</v>
      </c>
      <c r="S20" s="22">
        <f t="shared" si="4"/>
        <v>81.874686716791985</v>
      </c>
      <c r="T20" s="18">
        <v>7415</v>
      </c>
      <c r="U20" s="18">
        <v>4295</v>
      </c>
      <c r="V20" s="22">
        <f t="shared" si="5"/>
        <v>57.923128792987185</v>
      </c>
      <c r="W20" s="18">
        <v>0</v>
      </c>
      <c r="X20" s="18">
        <v>21073</v>
      </c>
      <c r="Y20" s="18">
        <v>91213</v>
      </c>
      <c r="Z20" s="18">
        <v>37198</v>
      </c>
      <c r="AA20" s="22">
        <f t="shared" si="6"/>
        <v>40.78146755396709</v>
      </c>
      <c r="AB20" s="18">
        <v>1734771</v>
      </c>
      <c r="AC20" s="18">
        <v>903051</v>
      </c>
      <c r="AD20" s="44">
        <f t="shared" si="7"/>
        <v>52.055919772696221</v>
      </c>
      <c r="AE20" s="34">
        <v>106430</v>
      </c>
    </row>
    <row r="21" spans="1:31" x14ac:dyDescent="0.25">
      <c r="A21" s="16" t="s">
        <v>28</v>
      </c>
      <c r="B21" s="18">
        <v>77306</v>
      </c>
      <c r="C21" s="18">
        <v>55092</v>
      </c>
      <c r="D21" s="22">
        <f t="shared" si="8"/>
        <v>71.264843608516799</v>
      </c>
      <c r="E21" s="18">
        <v>19908</v>
      </c>
      <c r="F21" s="18">
        <v>16869</v>
      </c>
      <c r="G21" s="22">
        <f>F21/E21*100</f>
        <v>84.734779987944535</v>
      </c>
      <c r="H21" s="18">
        <v>57398</v>
      </c>
      <c r="I21" s="18">
        <v>38223</v>
      </c>
      <c r="J21" s="22">
        <f>I21/H21*100</f>
        <v>66.592912645039888</v>
      </c>
      <c r="K21" s="18">
        <v>17320</v>
      </c>
      <c r="L21" s="18">
        <v>12698</v>
      </c>
      <c r="M21" s="22">
        <f>L21/K21*100</f>
        <v>73.314087759815237</v>
      </c>
      <c r="N21" s="18">
        <v>13060</v>
      </c>
      <c r="O21" s="18">
        <v>8049</v>
      </c>
      <c r="P21" s="22">
        <f>O21/N21*100</f>
        <v>61.63093415007657</v>
      </c>
      <c r="Q21" s="18">
        <v>12650</v>
      </c>
      <c r="R21" s="18">
        <v>8167</v>
      </c>
      <c r="S21" s="22">
        <f>R21/Q21*100</f>
        <v>64.56126482213439</v>
      </c>
      <c r="T21" s="18">
        <v>12668</v>
      </c>
      <c r="U21" s="18">
        <v>8153</v>
      </c>
      <c r="V21" s="22">
        <f>U21/T21*100</f>
        <v>64.359014840543111</v>
      </c>
      <c r="W21" s="18">
        <v>88559</v>
      </c>
      <c r="X21" s="18">
        <v>11511</v>
      </c>
      <c r="Y21" s="18">
        <v>22651</v>
      </c>
      <c r="Z21" s="18">
        <v>8271</v>
      </c>
      <c r="AA21" s="22">
        <f>Z21/Y21*100</f>
        <v>36.514944152576042</v>
      </c>
      <c r="AB21" s="18">
        <v>769362</v>
      </c>
      <c r="AC21" s="18">
        <v>537336</v>
      </c>
      <c r="AD21" s="44">
        <f t="shared" si="7"/>
        <v>69.841764994891875</v>
      </c>
      <c r="AE21" s="34">
        <v>7491</v>
      </c>
    </row>
    <row r="22" spans="1:31" x14ac:dyDescent="0.25">
      <c r="A22" s="16" t="s">
        <v>29</v>
      </c>
      <c r="B22" s="18">
        <v>255300</v>
      </c>
      <c r="C22" s="18">
        <v>181216</v>
      </c>
      <c r="D22" s="22">
        <f t="shared" si="8"/>
        <v>70.981590285938111</v>
      </c>
      <c r="E22" s="18">
        <v>26680</v>
      </c>
      <c r="F22" s="18">
        <v>19602</v>
      </c>
      <c r="G22" s="22">
        <f t="shared" si="0"/>
        <v>73.47076461769116</v>
      </c>
      <c r="H22" s="18">
        <v>228620</v>
      </c>
      <c r="I22" s="18">
        <v>161614</v>
      </c>
      <c r="J22" s="22">
        <f t="shared" si="1"/>
        <v>70.691103140582626</v>
      </c>
      <c r="K22" s="18">
        <v>140753</v>
      </c>
      <c r="L22" s="18">
        <v>108424</v>
      </c>
      <c r="M22" s="22">
        <f t="shared" si="2"/>
        <v>77.031395423188144</v>
      </c>
      <c r="N22" s="18">
        <v>38230</v>
      </c>
      <c r="O22" s="18">
        <v>25204</v>
      </c>
      <c r="P22" s="22">
        <f t="shared" si="3"/>
        <v>65.927282239079261</v>
      </c>
      <c r="Q22" s="18">
        <v>36500</v>
      </c>
      <c r="R22" s="18">
        <v>19113</v>
      </c>
      <c r="S22" s="22">
        <f t="shared" si="4"/>
        <v>52.364383561643834</v>
      </c>
      <c r="T22" s="18">
        <v>8837</v>
      </c>
      <c r="U22" s="18">
        <v>6044</v>
      </c>
      <c r="V22" s="22">
        <f t="shared" si="5"/>
        <v>68.394251442797326</v>
      </c>
      <c r="W22" s="18">
        <v>57519</v>
      </c>
      <c r="X22" s="18">
        <v>45313</v>
      </c>
      <c r="Y22" s="18">
        <v>370171</v>
      </c>
      <c r="Z22" s="18">
        <v>311328</v>
      </c>
      <c r="AA22" s="22">
        <f t="shared" si="6"/>
        <v>84.103833093354154</v>
      </c>
      <c r="AB22" s="18">
        <v>1116227</v>
      </c>
      <c r="AC22" s="18">
        <v>734938</v>
      </c>
      <c r="AD22" s="44">
        <f t="shared" si="7"/>
        <v>65.841267054102786</v>
      </c>
      <c r="AE22" s="34">
        <v>104802</v>
      </c>
    </row>
    <row r="23" spans="1:31" x14ac:dyDescent="0.25">
      <c r="A23" s="16" t="s">
        <v>30</v>
      </c>
      <c r="B23" s="18">
        <v>319975</v>
      </c>
      <c r="C23" s="18">
        <v>198960</v>
      </c>
      <c r="D23" s="22">
        <f>C23/B23*100</f>
        <v>62.179857801390739</v>
      </c>
      <c r="E23" s="18">
        <v>79330</v>
      </c>
      <c r="F23" s="18">
        <v>50818</v>
      </c>
      <c r="G23" s="22">
        <f>F23/E23*100</f>
        <v>64.058994075381321</v>
      </c>
      <c r="H23" s="18">
        <v>240645</v>
      </c>
      <c r="I23" s="18">
        <v>148142</v>
      </c>
      <c r="J23" s="22">
        <f>J21</f>
        <v>66.592912645039888</v>
      </c>
      <c r="K23" s="18">
        <v>120000</v>
      </c>
      <c r="L23" s="18">
        <v>72385</v>
      </c>
      <c r="M23" s="22">
        <f>L23/K23*100</f>
        <v>60.320833333333333</v>
      </c>
      <c r="N23" s="18">
        <v>50100</v>
      </c>
      <c r="O23" s="18">
        <v>32593</v>
      </c>
      <c r="P23" s="22">
        <f>O23/N23*100</f>
        <v>65.055888223552898</v>
      </c>
      <c r="Q23" s="18">
        <v>40500</v>
      </c>
      <c r="R23" s="18">
        <v>23703</v>
      </c>
      <c r="S23" s="22">
        <f>R23/Q23*100</f>
        <v>58.525925925925925</v>
      </c>
      <c r="T23" s="18">
        <v>25125</v>
      </c>
      <c r="U23" s="18">
        <v>16174</v>
      </c>
      <c r="V23" s="22">
        <f>U23/T23*100</f>
        <v>64.374129353233826</v>
      </c>
      <c r="W23" s="18">
        <v>164446</v>
      </c>
      <c r="X23" s="18">
        <v>36855</v>
      </c>
      <c r="Y23" s="18">
        <v>115516</v>
      </c>
      <c r="Z23" s="18">
        <v>35443</v>
      </c>
      <c r="AA23" s="22">
        <f>Z23/Y23*100</f>
        <v>30.682329720558194</v>
      </c>
      <c r="AB23" s="18">
        <v>1141036</v>
      </c>
      <c r="AC23" s="18">
        <v>752527</v>
      </c>
      <c r="AD23" s="44">
        <f t="shared" si="7"/>
        <v>65.95120574635682</v>
      </c>
      <c r="AE23" s="34">
        <v>13784</v>
      </c>
    </row>
    <row r="24" spans="1:31" x14ac:dyDescent="0.25">
      <c r="A24" s="16" t="s">
        <v>31</v>
      </c>
      <c r="B24" s="18">
        <v>143339</v>
      </c>
      <c r="C24" s="18">
        <v>67239</v>
      </c>
      <c r="D24" s="22">
        <f t="shared" si="8"/>
        <v>46.909075687705368</v>
      </c>
      <c r="E24" s="18">
        <v>85760</v>
      </c>
      <c r="F24" s="18">
        <v>41956</v>
      </c>
      <c r="G24" s="22">
        <f t="shared" si="0"/>
        <v>48.922574626865675</v>
      </c>
      <c r="H24" s="18">
        <v>57579</v>
      </c>
      <c r="I24" s="18">
        <v>25283</v>
      </c>
      <c r="J24" s="22">
        <f t="shared" si="1"/>
        <v>43.910106115076672</v>
      </c>
      <c r="K24" s="18">
        <v>31382</v>
      </c>
      <c r="L24" s="18">
        <v>22854</v>
      </c>
      <c r="M24" s="22">
        <f t="shared" si="2"/>
        <v>72.825186412593197</v>
      </c>
      <c r="N24" s="18">
        <v>5625</v>
      </c>
      <c r="O24" s="18">
        <v>3897</v>
      </c>
      <c r="P24" s="22">
        <f t="shared" si="3"/>
        <v>69.28</v>
      </c>
      <c r="Q24" s="18">
        <v>18710</v>
      </c>
      <c r="R24" s="18">
        <v>-2611</v>
      </c>
      <c r="S24" s="22">
        <v>0</v>
      </c>
      <c r="T24" s="18">
        <v>1742</v>
      </c>
      <c r="U24" s="18">
        <v>1121</v>
      </c>
      <c r="V24" s="22">
        <f t="shared" si="5"/>
        <v>64.351320321469572</v>
      </c>
      <c r="W24" s="18">
        <v>0</v>
      </c>
      <c r="X24" s="18">
        <v>12999</v>
      </c>
      <c r="Y24" s="18">
        <v>16328</v>
      </c>
      <c r="Z24" s="18">
        <v>9718</v>
      </c>
      <c r="AA24" s="22">
        <f t="shared" si="6"/>
        <v>59.517393434590879</v>
      </c>
      <c r="AB24" s="18">
        <v>246596</v>
      </c>
      <c r="AC24" s="18">
        <v>134737</v>
      </c>
      <c r="AD24" s="44">
        <f t="shared" si="7"/>
        <v>54.638761374880374</v>
      </c>
      <c r="AE24" s="38">
        <v>-2705</v>
      </c>
    </row>
    <row r="25" spans="1:31" x14ac:dyDescent="0.25">
      <c r="A25" s="12" t="s">
        <v>32</v>
      </c>
      <c r="B25" s="14">
        <v>450983</v>
      </c>
      <c r="C25" s="14">
        <v>228677</v>
      </c>
      <c r="D25" s="23">
        <f t="shared" si="8"/>
        <v>50.706345915477968</v>
      </c>
      <c r="E25" s="14">
        <v>128046</v>
      </c>
      <c r="F25" s="14">
        <v>35291</v>
      </c>
      <c r="G25" s="23">
        <f t="shared" si="0"/>
        <v>27.561188947721917</v>
      </c>
      <c r="H25" s="14">
        <v>322937</v>
      </c>
      <c r="I25" s="14">
        <v>193386</v>
      </c>
      <c r="J25" s="23">
        <f t="shared" si="1"/>
        <v>59.883506690159379</v>
      </c>
      <c r="K25" s="14">
        <v>262777</v>
      </c>
      <c r="L25" s="14">
        <v>158950</v>
      </c>
      <c r="M25" s="23">
        <f t="shared" si="2"/>
        <v>60.488551128903978</v>
      </c>
      <c r="N25" s="14">
        <v>21350</v>
      </c>
      <c r="O25" s="14">
        <v>14104</v>
      </c>
      <c r="P25" s="23">
        <f t="shared" si="3"/>
        <v>66.060889929742387</v>
      </c>
      <c r="Q25" s="14">
        <v>29159</v>
      </c>
      <c r="R25" s="14">
        <v>14328</v>
      </c>
      <c r="S25" s="23">
        <f t="shared" si="4"/>
        <v>49.137487568160779</v>
      </c>
      <c r="T25" s="14">
        <v>5351</v>
      </c>
      <c r="U25" s="14">
        <v>3117</v>
      </c>
      <c r="V25" s="23">
        <f t="shared" si="5"/>
        <v>58.250794244066526</v>
      </c>
      <c r="W25" s="14">
        <v>986</v>
      </c>
      <c r="X25" s="14">
        <v>45572</v>
      </c>
      <c r="Y25" s="14">
        <v>41249</v>
      </c>
      <c r="Z25" s="14">
        <v>19793</v>
      </c>
      <c r="AA25" s="23">
        <f t="shared" si="6"/>
        <v>47.984193556207423</v>
      </c>
      <c r="AB25" s="14"/>
      <c r="AC25" s="14"/>
      <c r="AD25" s="45"/>
      <c r="AE25" s="35"/>
    </row>
    <row r="26" spans="1:31" x14ac:dyDescent="0.25">
      <c r="A26" s="10" t="s">
        <v>70</v>
      </c>
      <c r="B26" s="8">
        <v>232102</v>
      </c>
      <c r="C26" s="8">
        <v>120998</v>
      </c>
      <c r="D26" s="24">
        <f t="shared" si="8"/>
        <v>52.131390509345032</v>
      </c>
      <c r="E26" s="8">
        <v>88168</v>
      </c>
      <c r="F26" s="8">
        <v>15396</v>
      </c>
      <c r="G26" s="24">
        <f t="shared" si="0"/>
        <v>17.462117775156518</v>
      </c>
      <c r="H26" s="8">
        <v>143934</v>
      </c>
      <c r="I26" s="8">
        <v>105602</v>
      </c>
      <c r="J26" s="24">
        <f t="shared" si="1"/>
        <v>73.368349382355802</v>
      </c>
      <c r="K26" s="8">
        <v>130777</v>
      </c>
      <c r="L26" s="8">
        <v>79521</v>
      </c>
      <c r="M26" s="24">
        <f t="shared" si="2"/>
        <v>60.806563845324476</v>
      </c>
      <c r="N26" s="8">
        <v>21345</v>
      </c>
      <c r="O26" s="8">
        <v>14102</v>
      </c>
      <c r="P26" s="24">
        <f t="shared" si="3"/>
        <v>66.06699461232138</v>
      </c>
      <c r="Q26" s="8">
        <v>13024</v>
      </c>
      <c r="R26" s="8">
        <v>8712</v>
      </c>
      <c r="S26" s="24">
        <f t="shared" si="4"/>
        <v>66.891891891891902</v>
      </c>
      <c r="T26" s="8">
        <v>536</v>
      </c>
      <c r="U26" s="8">
        <v>380</v>
      </c>
      <c r="V26" s="24">
        <f t="shared" si="5"/>
        <v>70.895522388059703</v>
      </c>
      <c r="W26" s="8">
        <v>0</v>
      </c>
      <c r="X26" s="8">
        <v>45572</v>
      </c>
      <c r="Y26" s="8">
        <v>10473</v>
      </c>
      <c r="Z26" s="8">
        <v>6665</v>
      </c>
      <c r="AA26" s="24">
        <f t="shared" si="6"/>
        <v>63.639835768165767</v>
      </c>
      <c r="AB26" s="8">
        <v>540115</v>
      </c>
      <c r="AC26" s="8">
        <v>367236</v>
      </c>
      <c r="AD26" s="46">
        <f t="shared" si="7"/>
        <v>67.992186849096953</v>
      </c>
      <c r="AE26" s="40">
        <v>-16378</v>
      </c>
    </row>
    <row r="27" spans="1:31" x14ac:dyDescent="0.25">
      <c r="A27" s="11" t="s">
        <v>34</v>
      </c>
      <c r="B27" s="8">
        <v>218881</v>
      </c>
      <c r="C27" s="8">
        <v>107679</v>
      </c>
      <c r="D27" s="24">
        <f t="shared" si="8"/>
        <v>49.195224802518261</v>
      </c>
      <c r="E27" s="8">
        <v>65926</v>
      </c>
      <c r="F27" s="8">
        <v>19895</v>
      </c>
      <c r="G27" s="24">
        <f t="shared" si="0"/>
        <v>30.177775081151591</v>
      </c>
      <c r="H27" s="8">
        <v>152955</v>
      </c>
      <c r="I27" s="8">
        <v>87784</v>
      </c>
      <c r="J27" s="24">
        <f t="shared" si="1"/>
        <v>57.39204341146089</v>
      </c>
      <c r="K27" s="8">
        <v>132000</v>
      </c>
      <c r="L27" s="8">
        <v>79429</v>
      </c>
      <c r="M27" s="24">
        <f t="shared" si="2"/>
        <v>60.173484848484847</v>
      </c>
      <c r="N27" s="8">
        <v>5</v>
      </c>
      <c r="O27" s="8">
        <v>2</v>
      </c>
      <c r="P27" s="24">
        <f t="shared" si="3"/>
        <v>40</v>
      </c>
      <c r="Q27" s="8">
        <v>16135</v>
      </c>
      <c r="R27" s="8">
        <v>5616</v>
      </c>
      <c r="S27" s="24">
        <f t="shared" si="4"/>
        <v>34.806321660985432</v>
      </c>
      <c r="T27" s="8">
        <v>4815</v>
      </c>
      <c r="U27" s="8">
        <v>2737</v>
      </c>
      <c r="V27" s="24">
        <f t="shared" si="5"/>
        <v>56.843198338525433</v>
      </c>
      <c r="W27" s="8">
        <v>7783</v>
      </c>
      <c r="X27" s="8">
        <v>35834</v>
      </c>
      <c r="Y27" s="8">
        <v>30776</v>
      </c>
      <c r="Z27" s="8">
        <v>13128</v>
      </c>
      <c r="AA27" s="24">
        <f t="shared" si="6"/>
        <v>42.656615544580191</v>
      </c>
      <c r="AB27" s="8">
        <v>306199</v>
      </c>
      <c r="AC27" s="8">
        <v>149939</v>
      </c>
      <c r="AD27" s="46">
        <f t="shared" si="7"/>
        <v>48.967828111783511</v>
      </c>
      <c r="AE27" s="36">
        <v>14829</v>
      </c>
    </row>
    <row r="28" spans="1:31" x14ac:dyDescent="0.25">
      <c r="A28" s="12" t="s">
        <v>35</v>
      </c>
      <c r="B28" s="14">
        <v>174540</v>
      </c>
      <c r="C28" s="14">
        <v>115094</v>
      </c>
      <c r="D28" s="23">
        <f t="shared" si="8"/>
        <v>65.941331499942706</v>
      </c>
      <c r="E28" s="14">
        <v>30017</v>
      </c>
      <c r="F28" s="14">
        <v>22006</v>
      </c>
      <c r="G28" s="23">
        <f t="shared" si="0"/>
        <v>73.311789985674778</v>
      </c>
      <c r="H28" s="14">
        <v>144523</v>
      </c>
      <c r="I28" s="14">
        <v>93088</v>
      </c>
      <c r="J28" s="23">
        <f t="shared" si="1"/>
        <v>64.410509053922212</v>
      </c>
      <c r="K28" s="14">
        <v>97950</v>
      </c>
      <c r="L28" s="14">
        <v>65072</v>
      </c>
      <c r="M28" s="23">
        <f t="shared" si="2"/>
        <v>66.433894844308313</v>
      </c>
      <c r="N28" s="14">
        <v>15576</v>
      </c>
      <c r="O28" s="14">
        <v>8485</v>
      </c>
      <c r="P28" s="23">
        <f t="shared" si="3"/>
        <v>54.474833076527993</v>
      </c>
      <c r="Q28" s="14">
        <v>20714</v>
      </c>
      <c r="R28" s="14">
        <v>12897</v>
      </c>
      <c r="S28" s="23">
        <f t="shared" si="4"/>
        <v>62.262238099835862</v>
      </c>
      <c r="T28" s="14">
        <v>9083</v>
      </c>
      <c r="U28" s="14">
        <v>5834</v>
      </c>
      <c r="V28" s="23">
        <f t="shared" si="5"/>
        <v>64.229879995596178</v>
      </c>
      <c r="W28" s="14">
        <v>16581</v>
      </c>
      <c r="X28" s="14">
        <v>8557</v>
      </c>
      <c r="Y28" s="14">
        <v>32316</v>
      </c>
      <c r="Z28" s="14">
        <v>21395</v>
      </c>
      <c r="AA28" s="23">
        <f t="shared" si="6"/>
        <v>66.205594751825728</v>
      </c>
      <c r="AB28" s="14"/>
      <c r="AC28" s="14"/>
      <c r="AD28" s="45"/>
      <c r="AE28" s="35"/>
    </row>
    <row r="29" spans="1:31" x14ac:dyDescent="0.25">
      <c r="A29" s="10" t="s">
        <v>70</v>
      </c>
      <c r="B29" s="8">
        <v>140720</v>
      </c>
      <c r="C29" s="8">
        <v>95941</v>
      </c>
      <c r="D29" s="24">
        <f t="shared" si="8"/>
        <v>68.178652643547466</v>
      </c>
      <c r="E29" s="8">
        <v>24200</v>
      </c>
      <c r="F29" s="8">
        <v>19921</v>
      </c>
      <c r="G29" s="24">
        <f t="shared" si="0"/>
        <v>82.318181818181827</v>
      </c>
      <c r="H29" s="8">
        <v>116520</v>
      </c>
      <c r="I29" s="8">
        <v>76020</v>
      </c>
      <c r="J29" s="24">
        <f t="shared" si="1"/>
        <v>65.242018537590113</v>
      </c>
      <c r="K29" s="8">
        <v>85000</v>
      </c>
      <c r="L29" s="8">
        <v>55164</v>
      </c>
      <c r="M29" s="24">
        <f t="shared" si="2"/>
        <v>64.898823529411771</v>
      </c>
      <c r="N29" s="8">
        <v>13720</v>
      </c>
      <c r="O29" s="8">
        <v>8114</v>
      </c>
      <c r="P29" s="24">
        <f t="shared" si="3"/>
        <v>59.139941690962097</v>
      </c>
      <c r="Q29" s="8">
        <v>9200</v>
      </c>
      <c r="R29" s="8">
        <v>7191</v>
      </c>
      <c r="S29" s="24">
        <f t="shared" si="4"/>
        <v>78.163043478260875</v>
      </c>
      <c r="T29" s="8">
        <v>7400</v>
      </c>
      <c r="U29" s="8">
        <v>4751</v>
      </c>
      <c r="V29" s="24">
        <f t="shared" si="5"/>
        <v>64.202702702702709</v>
      </c>
      <c r="W29" s="8">
        <v>0</v>
      </c>
      <c r="X29" s="8">
        <v>8557</v>
      </c>
      <c r="Y29" s="8">
        <v>26566</v>
      </c>
      <c r="Z29" s="8">
        <v>18250</v>
      </c>
      <c r="AA29" s="24">
        <f t="shared" si="6"/>
        <v>68.696830535270649</v>
      </c>
      <c r="AB29" s="8">
        <v>710208</v>
      </c>
      <c r="AC29" s="8">
        <v>599939</v>
      </c>
      <c r="AD29" s="46">
        <f t="shared" si="7"/>
        <v>84.47370347841759</v>
      </c>
      <c r="AE29" s="40">
        <v>-2511</v>
      </c>
    </row>
    <row r="30" spans="1:31" x14ac:dyDescent="0.25">
      <c r="A30" s="11" t="s">
        <v>34</v>
      </c>
      <c r="B30" s="8">
        <v>33820</v>
      </c>
      <c r="C30" s="8">
        <v>19153</v>
      </c>
      <c r="D30" s="24">
        <f t="shared" si="8"/>
        <v>56.632170313424012</v>
      </c>
      <c r="E30" s="8">
        <v>5817</v>
      </c>
      <c r="F30" s="8">
        <v>2535</v>
      </c>
      <c r="G30" s="24">
        <f t="shared" si="0"/>
        <v>43.579164517792677</v>
      </c>
      <c r="H30" s="8">
        <v>28003</v>
      </c>
      <c r="I30" s="8">
        <v>16618</v>
      </c>
      <c r="J30" s="24">
        <f t="shared" si="1"/>
        <v>59.343641752669349</v>
      </c>
      <c r="K30" s="8">
        <v>12950</v>
      </c>
      <c r="L30" s="8">
        <v>9458</v>
      </c>
      <c r="M30" s="24">
        <f t="shared" si="2"/>
        <v>73.034749034749041</v>
      </c>
      <c r="N30" s="8">
        <v>1856</v>
      </c>
      <c r="O30" s="8">
        <v>371</v>
      </c>
      <c r="P30" s="24">
        <f t="shared" si="3"/>
        <v>19.989224137931032</v>
      </c>
      <c r="Q30" s="8">
        <v>11514</v>
      </c>
      <c r="R30" s="8">
        <v>5706</v>
      </c>
      <c r="S30" s="24">
        <f t="shared" si="4"/>
        <v>49.55706096925482</v>
      </c>
      <c r="T30" s="8">
        <v>1683</v>
      </c>
      <c r="U30" s="8">
        <v>1083</v>
      </c>
      <c r="V30" s="24">
        <f t="shared" si="5"/>
        <v>64.349376114082006</v>
      </c>
      <c r="W30" s="8">
        <v>22206</v>
      </c>
      <c r="X30" s="8">
        <v>4874</v>
      </c>
      <c r="Y30" s="8">
        <v>5750</v>
      </c>
      <c r="Z30" s="8">
        <v>3145</v>
      </c>
      <c r="AA30" s="24">
        <f t="shared" si="6"/>
        <v>54.695652173913047</v>
      </c>
      <c r="AB30" s="8">
        <v>89050</v>
      </c>
      <c r="AC30" s="8">
        <v>60077</v>
      </c>
      <c r="AD30" s="46">
        <f t="shared" si="7"/>
        <v>67.464345873104989</v>
      </c>
      <c r="AE30" s="40">
        <v>-1855</v>
      </c>
    </row>
    <row r="31" spans="1:31" x14ac:dyDescent="0.25">
      <c r="A31" s="12" t="s">
        <v>36</v>
      </c>
      <c r="B31" s="14">
        <v>313588</v>
      </c>
      <c r="C31" s="14">
        <v>209318</v>
      </c>
      <c r="D31" s="23">
        <f t="shared" si="8"/>
        <v>66.749365409390677</v>
      </c>
      <c r="E31" s="14">
        <v>125695</v>
      </c>
      <c r="F31" s="14">
        <v>76419</v>
      </c>
      <c r="G31" s="23">
        <f t="shared" si="0"/>
        <v>60.797167747324877</v>
      </c>
      <c r="H31" s="14">
        <v>187893</v>
      </c>
      <c r="I31" s="14">
        <v>132899</v>
      </c>
      <c r="J31" s="23">
        <f t="shared" si="1"/>
        <v>70.731214042034566</v>
      </c>
      <c r="K31" s="14">
        <v>94304</v>
      </c>
      <c r="L31" s="14">
        <v>71703</v>
      </c>
      <c r="M31" s="23">
        <f t="shared" si="2"/>
        <v>76.03389039701392</v>
      </c>
      <c r="N31" s="14">
        <v>29974</v>
      </c>
      <c r="O31" s="14">
        <v>21804</v>
      </c>
      <c r="P31" s="23">
        <f t="shared" si="3"/>
        <v>72.743043971441907</v>
      </c>
      <c r="Q31" s="14">
        <v>53828</v>
      </c>
      <c r="R31" s="14">
        <v>33660</v>
      </c>
      <c r="S31" s="23">
        <f t="shared" si="4"/>
        <v>62.532510960838231</v>
      </c>
      <c r="T31" s="14">
        <v>6687</v>
      </c>
      <c r="U31" s="14">
        <v>3858</v>
      </c>
      <c r="V31" s="23">
        <f t="shared" si="5"/>
        <v>57.694033198743831</v>
      </c>
      <c r="W31" s="14">
        <v>1318</v>
      </c>
      <c r="X31" s="14">
        <v>8087</v>
      </c>
      <c r="Y31" s="14">
        <v>19342</v>
      </c>
      <c r="Z31" s="14">
        <v>10613</v>
      </c>
      <c r="AA31" s="23">
        <f t="shared" si="6"/>
        <v>54.870230586288905</v>
      </c>
      <c r="AB31" s="14"/>
      <c r="AC31" s="14"/>
      <c r="AD31" s="45"/>
      <c r="AE31" s="35"/>
    </row>
    <row r="32" spans="1:31" x14ac:dyDescent="0.25">
      <c r="A32" s="10" t="s">
        <v>70</v>
      </c>
      <c r="B32" s="8">
        <v>216668</v>
      </c>
      <c r="C32" s="8">
        <v>140601</v>
      </c>
      <c r="D32" s="24">
        <f t="shared" si="8"/>
        <v>64.892369893108352</v>
      </c>
      <c r="E32" s="8">
        <v>123224</v>
      </c>
      <c r="F32" s="8">
        <v>74566</v>
      </c>
      <c r="G32" s="24">
        <f t="shared" si="0"/>
        <v>60.512562487827047</v>
      </c>
      <c r="H32" s="8">
        <v>93444</v>
      </c>
      <c r="I32" s="8">
        <v>66035</v>
      </c>
      <c r="J32" s="24">
        <f t="shared" si="1"/>
        <v>70.667993664654773</v>
      </c>
      <c r="K32" s="8">
        <v>45870</v>
      </c>
      <c r="L32" s="8">
        <v>31173</v>
      </c>
      <c r="M32" s="24">
        <f t="shared" si="2"/>
        <v>67.959450621321125</v>
      </c>
      <c r="N32" s="8">
        <v>29974</v>
      </c>
      <c r="O32" s="8">
        <v>21795</v>
      </c>
      <c r="P32" s="24">
        <f t="shared" si="3"/>
        <v>72.713017948889032</v>
      </c>
      <c r="Q32" s="8">
        <v>14400</v>
      </c>
      <c r="R32" s="8">
        <v>11136</v>
      </c>
      <c r="S32" s="24">
        <f t="shared" si="4"/>
        <v>77.333333333333329</v>
      </c>
      <c r="T32" s="8">
        <v>100</v>
      </c>
      <c r="U32" s="8">
        <v>57</v>
      </c>
      <c r="V32" s="24">
        <f t="shared" si="5"/>
        <v>56.999999999999993</v>
      </c>
      <c r="W32" s="8">
        <v>0</v>
      </c>
      <c r="X32" s="8">
        <v>8087</v>
      </c>
      <c r="Y32" s="8">
        <v>11542</v>
      </c>
      <c r="Z32" s="8">
        <v>8346</v>
      </c>
      <c r="AA32" s="24">
        <f t="shared" si="6"/>
        <v>72.309824987003992</v>
      </c>
      <c r="AB32" s="8">
        <v>460338</v>
      </c>
      <c r="AC32" s="8">
        <v>290331</v>
      </c>
      <c r="AD32" s="46">
        <f t="shared" ref="AD32:AD33" si="9">AC32/AB32*100</f>
        <v>63.069092710139074</v>
      </c>
      <c r="AE32" s="36">
        <v>22785</v>
      </c>
    </row>
    <row r="33" spans="1:31" ht="15.75" thickBot="1" x14ac:dyDescent="0.3">
      <c r="A33" s="11" t="s">
        <v>34</v>
      </c>
      <c r="B33" s="8">
        <v>96920</v>
      </c>
      <c r="C33" s="8">
        <v>68717</v>
      </c>
      <c r="D33" s="24">
        <f t="shared" si="8"/>
        <v>70.900742880726369</v>
      </c>
      <c r="E33" s="8">
        <v>2471</v>
      </c>
      <c r="F33" s="8">
        <v>1853</v>
      </c>
      <c r="G33" s="24">
        <f t="shared" si="0"/>
        <v>74.989882638607853</v>
      </c>
      <c r="H33" s="8">
        <v>94449</v>
      </c>
      <c r="I33" s="8">
        <v>66864</v>
      </c>
      <c r="J33" s="24">
        <f t="shared" si="1"/>
        <v>70.793761712670332</v>
      </c>
      <c r="K33" s="8">
        <v>48434</v>
      </c>
      <c r="L33" s="8">
        <v>40530</v>
      </c>
      <c r="M33" s="24">
        <f t="shared" si="2"/>
        <v>83.680885328488259</v>
      </c>
      <c r="N33" s="8">
        <v>0</v>
      </c>
      <c r="O33" s="8">
        <v>9</v>
      </c>
      <c r="P33" s="24">
        <v>0</v>
      </c>
      <c r="Q33" s="8">
        <v>39428</v>
      </c>
      <c r="R33" s="8">
        <v>22524</v>
      </c>
      <c r="S33" s="24">
        <f t="shared" si="4"/>
        <v>57.126914882824387</v>
      </c>
      <c r="T33" s="8">
        <v>6587</v>
      </c>
      <c r="U33" s="8">
        <v>3801</v>
      </c>
      <c r="V33" s="24">
        <f t="shared" si="5"/>
        <v>57.704569606801272</v>
      </c>
      <c r="W33" s="8">
        <v>3449</v>
      </c>
      <c r="X33" s="8">
        <v>0</v>
      </c>
      <c r="Y33" s="8">
        <v>7800</v>
      </c>
      <c r="Z33" s="8">
        <v>2267</v>
      </c>
      <c r="AA33" s="24">
        <f t="shared" si="6"/>
        <v>29.064102564102562</v>
      </c>
      <c r="AB33" s="8">
        <v>124559</v>
      </c>
      <c r="AC33" s="8">
        <v>72379</v>
      </c>
      <c r="AD33" s="46">
        <f t="shared" si="9"/>
        <v>58.108205749885599</v>
      </c>
      <c r="AE33" s="37">
        <v>3070</v>
      </c>
    </row>
  </sheetData>
  <mergeCells count="14">
    <mergeCell ref="W4:W5"/>
    <mergeCell ref="X4:X5"/>
    <mergeCell ref="Y4:AA4"/>
    <mergeCell ref="AB4:AD4"/>
    <mergeCell ref="AE4:AE5"/>
    <mergeCell ref="E2:V2"/>
    <mergeCell ref="A4:A5"/>
    <mergeCell ref="B4:D4"/>
    <mergeCell ref="E4:G4"/>
    <mergeCell ref="H4:J4"/>
    <mergeCell ref="K4:M4"/>
    <mergeCell ref="N4:P4"/>
    <mergeCell ref="Q4:S4"/>
    <mergeCell ref="T4:V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5"/>
  <sheetViews>
    <sheetView topLeftCell="A8" workbookViewId="0">
      <selection activeCell="V20" sqref="V20"/>
    </sheetView>
  </sheetViews>
  <sheetFormatPr defaultRowHeight="15" x14ac:dyDescent="0.25"/>
  <cols>
    <col min="1" max="1" width="18.140625" style="6" customWidth="1"/>
    <col min="2" max="2" width="7.42578125" style="6" customWidth="1"/>
    <col min="3" max="3" width="7.85546875" style="6" customWidth="1"/>
    <col min="4" max="4" width="5" style="21" customWidth="1"/>
    <col min="5" max="5" width="7.5703125" style="6" customWidth="1"/>
    <col min="6" max="6" width="7.42578125" style="6" customWidth="1"/>
    <col min="7" max="7" width="4.28515625" style="21" customWidth="1"/>
    <col min="8" max="9" width="7.85546875" style="6" customWidth="1"/>
    <col min="10" max="10" width="4.42578125" style="21" customWidth="1"/>
    <col min="11" max="11" width="7.42578125" style="6" customWidth="1"/>
    <col min="12" max="12" width="7.28515625" style="6" customWidth="1"/>
    <col min="13" max="13" width="4.7109375" style="21" customWidth="1"/>
    <col min="14" max="14" width="7.85546875" style="6" customWidth="1"/>
    <col min="15" max="15" width="7.140625" style="6" customWidth="1"/>
    <col min="16" max="16" width="4.42578125" style="21" customWidth="1"/>
    <col min="17" max="18" width="7.85546875" style="6" customWidth="1"/>
    <col min="19" max="19" width="4.42578125" style="21" customWidth="1"/>
    <col min="20" max="20" width="7.5703125" style="6" customWidth="1"/>
    <col min="21" max="21" width="7.42578125" style="6" customWidth="1"/>
    <col min="22" max="22" width="5.42578125" style="21" customWidth="1"/>
    <col min="23" max="23" width="6.5703125" style="6" customWidth="1"/>
    <col min="24" max="24" width="7" style="6" customWidth="1"/>
    <col min="25" max="25" width="5.42578125" style="21" customWidth="1"/>
    <col min="26" max="27" width="9.140625" style="6"/>
    <col min="28" max="28" width="6.140625" style="21" customWidth="1"/>
    <col min="29" max="29" width="9.140625" style="21"/>
  </cols>
  <sheetData>
    <row r="2" spans="1:29" s="4" customFormat="1" ht="15.75" x14ac:dyDescent="0.25">
      <c r="C2" s="70" t="s">
        <v>37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29" ht="15.75" thickBot="1" x14ac:dyDescent="0.3">
      <c r="A3" s="6" t="s">
        <v>68</v>
      </c>
    </row>
    <row r="4" spans="1:29" s="5" customFormat="1" ht="28.5" customHeight="1" x14ac:dyDescent="0.2">
      <c r="A4" s="71" t="s">
        <v>38</v>
      </c>
      <c r="B4" s="49" t="s">
        <v>39</v>
      </c>
      <c r="C4" s="49"/>
      <c r="D4" s="49"/>
      <c r="E4" s="49" t="s">
        <v>66</v>
      </c>
      <c r="F4" s="49"/>
      <c r="G4" s="49"/>
      <c r="H4" s="49" t="s">
        <v>65</v>
      </c>
      <c r="I4" s="49"/>
      <c r="J4" s="49"/>
      <c r="K4" s="49" t="s">
        <v>40</v>
      </c>
      <c r="L4" s="49"/>
      <c r="M4" s="49"/>
      <c r="N4" s="49" t="s">
        <v>67</v>
      </c>
      <c r="O4" s="49"/>
      <c r="P4" s="49"/>
      <c r="Q4" s="49" t="s">
        <v>41</v>
      </c>
      <c r="R4" s="49"/>
      <c r="S4" s="49"/>
      <c r="T4" s="49" t="s">
        <v>42</v>
      </c>
      <c r="U4" s="49"/>
      <c r="V4" s="49"/>
      <c r="W4" s="49" t="s">
        <v>43</v>
      </c>
      <c r="X4" s="49"/>
      <c r="Y4" s="49"/>
      <c r="Z4" s="49" t="s">
        <v>44</v>
      </c>
      <c r="AA4" s="49"/>
      <c r="AB4" s="53"/>
      <c r="AC4" s="62" t="s">
        <v>45</v>
      </c>
    </row>
    <row r="5" spans="1:29" ht="13.5" customHeight="1" x14ac:dyDescent="0.25">
      <c r="A5" s="71"/>
      <c r="B5" s="73">
        <v>2016</v>
      </c>
      <c r="C5" s="74">
        <v>2017</v>
      </c>
      <c r="D5" s="72" t="s">
        <v>12</v>
      </c>
      <c r="E5" s="74">
        <v>2016</v>
      </c>
      <c r="F5" s="72">
        <v>2017</v>
      </c>
      <c r="G5" s="72" t="s">
        <v>12</v>
      </c>
      <c r="H5" s="72">
        <v>2016</v>
      </c>
      <c r="I5" s="72">
        <v>2017</v>
      </c>
      <c r="J5" s="72" t="s">
        <v>12</v>
      </c>
      <c r="K5" s="60">
        <v>2016</v>
      </c>
      <c r="L5" s="60">
        <v>2017</v>
      </c>
      <c r="M5" s="60" t="s">
        <v>12</v>
      </c>
      <c r="N5" s="60">
        <v>2016</v>
      </c>
      <c r="O5" s="60">
        <v>2017</v>
      </c>
      <c r="P5" s="60" t="s">
        <v>12</v>
      </c>
      <c r="Q5" s="60">
        <v>2016</v>
      </c>
      <c r="R5" s="61">
        <v>2017</v>
      </c>
      <c r="S5" s="61" t="s">
        <v>12</v>
      </c>
      <c r="T5" s="61">
        <v>2016</v>
      </c>
      <c r="U5" s="61">
        <v>2017</v>
      </c>
      <c r="V5" s="61" t="s">
        <v>12</v>
      </c>
      <c r="W5" s="61">
        <v>2016</v>
      </c>
      <c r="X5" s="61">
        <v>2017</v>
      </c>
      <c r="Y5" s="61" t="s">
        <v>12</v>
      </c>
      <c r="Z5" s="67">
        <v>2016</v>
      </c>
      <c r="AA5" s="67">
        <v>2017</v>
      </c>
      <c r="AB5" s="64" t="s">
        <v>12</v>
      </c>
      <c r="AC5" s="63"/>
    </row>
    <row r="6" spans="1:29" ht="6" hidden="1" customHeight="1" x14ac:dyDescent="0.25">
      <c r="A6" s="71"/>
      <c r="B6" s="73"/>
      <c r="C6" s="74"/>
      <c r="D6" s="72"/>
      <c r="E6" s="74"/>
      <c r="F6" s="72"/>
      <c r="G6" s="72"/>
      <c r="H6" s="72"/>
      <c r="I6" s="72"/>
      <c r="J6" s="72"/>
      <c r="K6" s="60"/>
      <c r="L6" s="60"/>
      <c r="M6" s="60"/>
      <c r="N6" s="60"/>
      <c r="O6" s="60"/>
      <c r="P6" s="60"/>
      <c r="Q6" s="60"/>
      <c r="R6" s="61"/>
      <c r="S6" s="61"/>
      <c r="T6" s="61"/>
      <c r="U6" s="61"/>
      <c r="V6" s="61"/>
      <c r="W6" s="61"/>
      <c r="X6" s="61"/>
      <c r="Y6" s="61"/>
      <c r="Z6" s="68"/>
      <c r="AA6" s="68"/>
      <c r="AB6" s="65"/>
      <c r="AC6" s="63"/>
    </row>
    <row r="7" spans="1:29" hidden="1" x14ac:dyDescent="0.25">
      <c r="A7" s="71"/>
      <c r="B7" s="72"/>
      <c r="C7" s="74"/>
      <c r="D7" s="72"/>
      <c r="E7" s="74"/>
      <c r="F7" s="72"/>
      <c r="G7" s="72"/>
      <c r="H7" s="72"/>
      <c r="I7" s="72"/>
      <c r="J7" s="72"/>
      <c r="K7" s="60"/>
      <c r="L7" s="60"/>
      <c r="M7" s="60"/>
      <c r="N7" s="60"/>
      <c r="O7" s="60"/>
      <c r="P7" s="60"/>
      <c r="Q7" s="60"/>
      <c r="R7" s="61"/>
      <c r="S7" s="61"/>
      <c r="T7" s="61"/>
      <c r="U7" s="61"/>
      <c r="V7" s="61"/>
      <c r="W7" s="61"/>
      <c r="X7" s="67"/>
      <c r="Y7" s="61"/>
      <c r="Z7" s="69"/>
      <c r="AA7" s="69"/>
      <c r="AB7" s="66"/>
      <c r="AC7" s="63"/>
    </row>
    <row r="8" spans="1:29" ht="27" x14ac:dyDescent="0.25">
      <c r="A8" s="16" t="s">
        <v>13</v>
      </c>
      <c r="B8" s="17">
        <v>4012</v>
      </c>
      <c r="C8" s="17">
        <v>4160</v>
      </c>
      <c r="D8" s="25">
        <f t="shared" ref="D8:D35" si="0">C8/B8*100</f>
        <v>103.68893320039881</v>
      </c>
      <c r="E8" s="18">
        <v>622</v>
      </c>
      <c r="F8" s="18">
        <v>758</v>
      </c>
      <c r="G8" s="28">
        <f>F8/E8*100</f>
        <v>121.86495176848875</v>
      </c>
      <c r="H8" s="17">
        <v>3390</v>
      </c>
      <c r="I8" s="17">
        <v>3402</v>
      </c>
      <c r="J8" s="25">
        <f>I8/H8*100</f>
        <v>100.35398230088495</v>
      </c>
      <c r="K8" s="17">
        <v>1361</v>
      </c>
      <c r="L8" s="17">
        <v>1433</v>
      </c>
      <c r="M8" s="22">
        <f>L8/K8*100</f>
        <v>105.2902277736958</v>
      </c>
      <c r="N8" s="18">
        <v>1385</v>
      </c>
      <c r="O8" s="18">
        <v>1293</v>
      </c>
      <c r="P8" s="22">
        <f>O8/N8*100</f>
        <v>93.357400722021666</v>
      </c>
      <c r="Q8" s="18">
        <v>563</v>
      </c>
      <c r="R8" s="18">
        <v>599</v>
      </c>
      <c r="S8" s="22">
        <f>R8/Q8*100</f>
        <v>106.39431616341031</v>
      </c>
      <c r="T8" s="19">
        <v>748</v>
      </c>
      <c r="U8" s="19">
        <v>788</v>
      </c>
      <c r="V8" s="22">
        <f>U8/T8*100</f>
        <v>105.3475935828877</v>
      </c>
      <c r="W8" s="18">
        <v>16</v>
      </c>
      <c r="X8" s="18">
        <v>49</v>
      </c>
      <c r="Y8" s="22">
        <f>X8/W8*100</f>
        <v>306.25</v>
      </c>
      <c r="Z8" s="20">
        <f t="shared" ref="Z8:AA35" si="1">B8+T8+W8</f>
        <v>4776</v>
      </c>
      <c r="AA8" s="20">
        <f t="shared" si="1"/>
        <v>4997</v>
      </c>
      <c r="AB8" s="31">
        <f>AA8/Z8*100</f>
        <v>104.62730318257955</v>
      </c>
      <c r="AC8" s="34">
        <f>AA8-Z8</f>
        <v>221</v>
      </c>
    </row>
    <row r="9" spans="1:29" x14ac:dyDescent="0.25">
      <c r="A9" s="16" t="s">
        <v>46</v>
      </c>
      <c r="B9" s="17">
        <v>131522</v>
      </c>
      <c r="C9" s="17">
        <v>138338</v>
      </c>
      <c r="D9" s="25">
        <f>C9/B9*100</f>
        <v>105.18240294399416</v>
      </c>
      <c r="E9" s="18">
        <v>22523</v>
      </c>
      <c r="F9" s="18">
        <v>21376</v>
      </c>
      <c r="G9" s="28">
        <f>F9/E9*100</f>
        <v>94.907427962527194</v>
      </c>
      <c r="H9" s="17">
        <v>108999</v>
      </c>
      <c r="I9" s="17">
        <v>116962</v>
      </c>
      <c r="J9" s="25">
        <f>I9/H9*100</f>
        <v>107.30557161074871</v>
      </c>
      <c r="K9" s="17">
        <v>52011</v>
      </c>
      <c r="L9" s="17">
        <v>62101</v>
      </c>
      <c r="M9" s="22">
        <f>L9/K9*100</f>
        <v>119.39974236219261</v>
      </c>
      <c r="N9" s="18">
        <v>15411</v>
      </c>
      <c r="O9" s="18">
        <v>17232</v>
      </c>
      <c r="P9" s="22">
        <f>O9/N9*100</f>
        <v>111.81623515670624</v>
      </c>
      <c r="Q9" s="18">
        <v>20983</v>
      </c>
      <c r="R9" s="18">
        <v>21049</v>
      </c>
      <c r="S9" s="22">
        <f>R9/Q9*100</f>
        <v>100.31454034218177</v>
      </c>
      <c r="T9" s="17">
        <v>139441</v>
      </c>
      <c r="U9" s="17">
        <v>136623</v>
      </c>
      <c r="V9" s="22">
        <f>U9/T9*100</f>
        <v>97.97907358667824</v>
      </c>
      <c r="W9" s="18">
        <v>2961</v>
      </c>
      <c r="X9" s="18">
        <v>13368</v>
      </c>
      <c r="Y9" s="22">
        <f>X9/W9*100</f>
        <v>451.46909827760891</v>
      </c>
      <c r="Z9" s="20">
        <f>B9+T9+W9</f>
        <v>273924</v>
      </c>
      <c r="AA9" s="20">
        <f>C9+U9+X9</f>
        <v>288329</v>
      </c>
      <c r="AB9" s="31">
        <f>AA9/Z9*100</f>
        <v>105.25875790365211</v>
      </c>
      <c r="AC9" s="34">
        <f>AA9-Z9</f>
        <v>14405</v>
      </c>
    </row>
    <row r="10" spans="1:29" x14ac:dyDescent="0.25">
      <c r="A10" s="16" t="s">
        <v>47</v>
      </c>
      <c r="B10" s="17">
        <v>136546</v>
      </c>
      <c r="C10" s="17">
        <v>120792</v>
      </c>
      <c r="D10" s="25">
        <f t="shared" si="0"/>
        <v>88.462496155141849</v>
      </c>
      <c r="E10" s="18">
        <v>47982</v>
      </c>
      <c r="F10" s="18">
        <v>34495</v>
      </c>
      <c r="G10" s="28">
        <f>F10/E10*100</f>
        <v>71.891542661831522</v>
      </c>
      <c r="H10" s="17">
        <v>88564</v>
      </c>
      <c r="I10" s="17">
        <v>86297</v>
      </c>
      <c r="J10" s="25">
        <f>I10/H10*100</f>
        <v>97.440269183867031</v>
      </c>
      <c r="K10" s="17">
        <v>41540</v>
      </c>
      <c r="L10" s="17">
        <v>42551</v>
      </c>
      <c r="M10" s="22">
        <f>L10/K10*100</f>
        <v>102.43379874819452</v>
      </c>
      <c r="N10" s="18">
        <v>20067</v>
      </c>
      <c r="O10" s="18">
        <v>18262</v>
      </c>
      <c r="P10" s="22">
        <f>O10/N10*100</f>
        <v>91.005132805102903</v>
      </c>
      <c r="Q10" s="18">
        <v>13512</v>
      </c>
      <c r="R10" s="18">
        <v>14688</v>
      </c>
      <c r="S10" s="22">
        <f>R10/Q10*100</f>
        <v>108.70337477797514</v>
      </c>
      <c r="T10" s="17">
        <v>103471</v>
      </c>
      <c r="U10" s="17">
        <v>90560</v>
      </c>
      <c r="V10" s="22">
        <f t="shared" ref="V10:V35" si="2">U10/T10*100</f>
        <v>87.522107643687605</v>
      </c>
      <c r="W10" s="18">
        <v>13420</v>
      </c>
      <c r="X10" s="18">
        <v>40804</v>
      </c>
      <c r="Y10" s="22">
        <f t="shared" ref="Y10:Y34" si="3">X10/W10*100</f>
        <v>304.053651266766</v>
      </c>
      <c r="Z10" s="20">
        <f t="shared" si="1"/>
        <v>253437</v>
      </c>
      <c r="AA10" s="20">
        <f t="shared" si="1"/>
        <v>252156</v>
      </c>
      <c r="AB10" s="31">
        <f t="shared" ref="AB10:AB35" si="4">AA10/Z10*100</f>
        <v>99.494548941156978</v>
      </c>
      <c r="AC10" s="38">
        <f>AA10-Z10</f>
        <v>-1281</v>
      </c>
    </row>
    <row r="11" spans="1:29" x14ac:dyDescent="0.25">
      <c r="A11" s="16" t="s">
        <v>48</v>
      </c>
      <c r="B11" s="17">
        <v>510827</v>
      </c>
      <c r="C11" s="17">
        <v>535265</v>
      </c>
      <c r="D11" s="25">
        <f t="shared" si="0"/>
        <v>104.78400711003921</v>
      </c>
      <c r="E11" s="18">
        <v>61908</v>
      </c>
      <c r="F11" s="18">
        <v>90738</v>
      </c>
      <c r="G11" s="28">
        <f>F11/E11*100</f>
        <v>146.56910253925179</v>
      </c>
      <c r="H11" s="17">
        <v>448919</v>
      </c>
      <c r="I11" s="17">
        <v>444527</v>
      </c>
      <c r="J11" s="25">
        <f>I11/H11*100</f>
        <v>99.021649785373313</v>
      </c>
      <c r="K11" s="17">
        <v>110025</v>
      </c>
      <c r="L11" s="17">
        <v>125491</v>
      </c>
      <c r="M11" s="22">
        <f>L11/K11*100</f>
        <v>114.0568052715292</v>
      </c>
      <c r="N11" s="18">
        <v>134054</v>
      </c>
      <c r="O11" s="18">
        <v>104285</v>
      </c>
      <c r="P11" s="22">
        <f>O11/N11*100</f>
        <v>77.793277335998923</v>
      </c>
      <c r="Q11" s="18">
        <v>166488</v>
      </c>
      <c r="R11" s="18">
        <v>182146</v>
      </c>
      <c r="S11" s="22">
        <f>R11/Q11*100</f>
        <v>109.40488203353995</v>
      </c>
      <c r="T11" s="17">
        <v>115527</v>
      </c>
      <c r="U11" s="17">
        <v>112941</v>
      </c>
      <c r="V11" s="22">
        <f t="shared" si="2"/>
        <v>97.761562232205463</v>
      </c>
      <c r="W11" s="18">
        <v>26673</v>
      </c>
      <c r="X11" s="18">
        <v>29891</v>
      </c>
      <c r="Y11" s="22">
        <f t="shared" si="3"/>
        <v>112.06463464927079</v>
      </c>
      <c r="Z11" s="20">
        <f t="shared" si="1"/>
        <v>653027</v>
      </c>
      <c r="AA11" s="20">
        <f t="shared" si="1"/>
        <v>678097</v>
      </c>
      <c r="AB11" s="31">
        <f t="shared" si="4"/>
        <v>103.83904493994889</v>
      </c>
      <c r="AC11" s="34">
        <f>AA11-Z11</f>
        <v>25070</v>
      </c>
    </row>
    <row r="12" spans="1:29" x14ac:dyDescent="0.25">
      <c r="A12" s="16" t="s">
        <v>49</v>
      </c>
      <c r="B12" s="17">
        <v>551996</v>
      </c>
      <c r="C12" s="17">
        <v>146009</v>
      </c>
      <c r="D12" s="25">
        <f t="shared" si="0"/>
        <v>26.451097471720807</v>
      </c>
      <c r="E12" s="18">
        <v>415667</v>
      </c>
      <c r="F12" s="18">
        <v>32575</v>
      </c>
      <c r="G12" s="28">
        <f>F12/E12*100</f>
        <v>7.8368020554915345</v>
      </c>
      <c r="H12" s="17">
        <v>136329</v>
      </c>
      <c r="I12" s="17">
        <v>113434</v>
      </c>
      <c r="J12" s="25">
        <f>I12/H12*100</f>
        <v>83.206067674522671</v>
      </c>
      <c r="K12" s="17">
        <v>44158</v>
      </c>
      <c r="L12" s="17">
        <v>42993</v>
      </c>
      <c r="M12" s="22">
        <f>L12/K12*100</f>
        <v>97.361746455908332</v>
      </c>
      <c r="N12" s="18">
        <v>54923</v>
      </c>
      <c r="O12" s="18">
        <v>35119</v>
      </c>
      <c r="P12" s="22">
        <f>O12/N12*100</f>
        <v>63.94224641771207</v>
      </c>
      <c r="Q12" s="18">
        <v>17054</v>
      </c>
      <c r="R12" s="18">
        <v>18917</v>
      </c>
      <c r="S12" s="22">
        <f>R12/Q12*100</f>
        <v>110.92412337281576</v>
      </c>
      <c r="T12" s="17">
        <v>121436</v>
      </c>
      <c r="U12" s="17">
        <v>103183</v>
      </c>
      <c r="V12" s="22">
        <f t="shared" si="2"/>
        <v>84.969037188313195</v>
      </c>
      <c r="W12" s="18">
        <v>16790</v>
      </c>
      <c r="X12" s="18">
        <v>10292</v>
      </c>
      <c r="Y12" s="22">
        <f t="shared" si="3"/>
        <v>61.298391899940441</v>
      </c>
      <c r="Z12" s="20">
        <f t="shared" si="1"/>
        <v>690222</v>
      </c>
      <c r="AA12" s="20">
        <f t="shared" si="1"/>
        <v>259484</v>
      </c>
      <c r="AB12" s="31">
        <f t="shared" si="4"/>
        <v>37.594281260232215</v>
      </c>
      <c r="AC12" s="38">
        <f>AA12-Z12</f>
        <v>-430738</v>
      </c>
    </row>
    <row r="13" spans="1:29" x14ac:dyDescent="0.25">
      <c r="A13" s="16" t="s">
        <v>50</v>
      </c>
      <c r="B13" s="17">
        <v>281254</v>
      </c>
      <c r="C13" s="17">
        <v>356008</v>
      </c>
      <c r="D13" s="25">
        <f t="shared" si="0"/>
        <v>126.57882199008725</v>
      </c>
      <c r="E13" s="18">
        <v>133459</v>
      </c>
      <c r="F13" s="18">
        <v>208274</v>
      </c>
      <c r="G13" s="28">
        <f t="shared" ref="G13:G14" si="5">F13/E13*100</f>
        <v>156.05841494391538</v>
      </c>
      <c r="H13" s="17">
        <v>147795</v>
      </c>
      <c r="I13" s="17">
        <v>147734</v>
      </c>
      <c r="J13" s="25">
        <f t="shared" ref="J13:J14" si="6">I13/H13*100</f>
        <v>99.958726614567468</v>
      </c>
      <c r="K13" s="17">
        <v>55490</v>
      </c>
      <c r="L13" s="17">
        <v>56057</v>
      </c>
      <c r="M13" s="22">
        <f t="shared" ref="M13:M14" si="7">L13/K13*100</f>
        <v>101.0218057307623</v>
      </c>
      <c r="N13" s="18">
        <v>43064</v>
      </c>
      <c r="O13" s="18">
        <v>41328</v>
      </c>
      <c r="P13" s="22">
        <f t="shared" ref="P13:P14" si="8">O13/N13*100</f>
        <v>95.968790637191162</v>
      </c>
      <c r="Q13" s="18">
        <v>34229</v>
      </c>
      <c r="R13" s="18">
        <v>37317</v>
      </c>
      <c r="S13" s="22">
        <f t="shared" ref="S13:S14" si="9">R13/Q13*100</f>
        <v>109.02158987992638</v>
      </c>
      <c r="T13" s="17">
        <v>84742</v>
      </c>
      <c r="U13" s="17">
        <v>79402</v>
      </c>
      <c r="V13" s="22">
        <f t="shared" si="2"/>
        <v>93.698520214297503</v>
      </c>
      <c r="W13" s="18">
        <v>26931</v>
      </c>
      <c r="X13" s="18">
        <v>5219</v>
      </c>
      <c r="Y13" s="22">
        <f t="shared" si="3"/>
        <v>19.379154134640377</v>
      </c>
      <c r="Z13" s="20">
        <f t="shared" si="1"/>
        <v>392927</v>
      </c>
      <c r="AA13" s="20">
        <f t="shared" si="1"/>
        <v>440629</v>
      </c>
      <c r="AB13" s="31">
        <f t="shared" si="4"/>
        <v>112.1401685300323</v>
      </c>
      <c r="AC13" s="34">
        <f t="shared" ref="AC13:AC35" si="10">AA13-Z13</f>
        <v>47702</v>
      </c>
    </row>
    <row r="14" spans="1:29" x14ac:dyDescent="0.25">
      <c r="A14" s="16" t="s">
        <v>51</v>
      </c>
      <c r="B14" s="17">
        <v>34436</v>
      </c>
      <c r="C14" s="17">
        <v>31501</v>
      </c>
      <c r="D14" s="25">
        <f t="shared" si="0"/>
        <v>91.476942734347773</v>
      </c>
      <c r="E14" s="18">
        <v>7074</v>
      </c>
      <c r="F14" s="18">
        <v>7520</v>
      </c>
      <c r="G14" s="28">
        <f t="shared" si="5"/>
        <v>106.30477806050325</v>
      </c>
      <c r="H14" s="17">
        <v>27362</v>
      </c>
      <c r="I14" s="17">
        <v>23981</v>
      </c>
      <c r="J14" s="25">
        <f t="shared" si="6"/>
        <v>87.64344711643885</v>
      </c>
      <c r="K14" s="17">
        <v>7146</v>
      </c>
      <c r="L14" s="17">
        <v>7169</v>
      </c>
      <c r="M14" s="22">
        <f t="shared" si="7"/>
        <v>100.32185838231177</v>
      </c>
      <c r="N14" s="18">
        <v>4847</v>
      </c>
      <c r="O14" s="18">
        <v>2728</v>
      </c>
      <c r="P14" s="22">
        <f t="shared" si="8"/>
        <v>56.282236434908192</v>
      </c>
      <c r="Q14" s="18">
        <v>6810</v>
      </c>
      <c r="R14" s="18">
        <v>6700</v>
      </c>
      <c r="S14" s="22">
        <f t="shared" si="9"/>
        <v>98.38472834067548</v>
      </c>
      <c r="T14" s="17">
        <v>50801</v>
      </c>
      <c r="U14" s="17">
        <v>49149</v>
      </c>
      <c r="V14" s="22">
        <f t="shared" si="2"/>
        <v>96.748095509930906</v>
      </c>
      <c r="W14" s="18">
        <v>20747</v>
      </c>
      <c r="X14" s="18">
        <v>9268</v>
      </c>
      <c r="Y14" s="22">
        <f t="shared" si="3"/>
        <v>44.671518773798624</v>
      </c>
      <c r="Z14" s="20">
        <f t="shared" si="1"/>
        <v>105984</v>
      </c>
      <c r="AA14" s="20">
        <f t="shared" si="1"/>
        <v>89918</v>
      </c>
      <c r="AB14" s="31">
        <f t="shared" si="4"/>
        <v>84.841108091787447</v>
      </c>
      <c r="AC14" s="38">
        <f t="shared" si="10"/>
        <v>-16066</v>
      </c>
    </row>
    <row r="15" spans="1:29" x14ac:dyDescent="0.25">
      <c r="A15" s="16" t="s">
        <v>52</v>
      </c>
      <c r="B15" s="17">
        <v>15214</v>
      </c>
      <c r="C15" s="17">
        <v>13023</v>
      </c>
      <c r="D15" s="25">
        <f t="shared" si="0"/>
        <v>85.598790587616662</v>
      </c>
      <c r="E15" s="18">
        <v>1430</v>
      </c>
      <c r="F15" s="18">
        <v>2118</v>
      </c>
      <c r="G15" s="28">
        <f>F15/E15*100</f>
        <v>148.11188811188811</v>
      </c>
      <c r="H15" s="17">
        <v>13784</v>
      </c>
      <c r="I15" s="17">
        <v>10905</v>
      </c>
      <c r="J15" s="25">
        <f>I15/H15*100</f>
        <v>79.113464886825298</v>
      </c>
      <c r="K15" s="17">
        <v>4962</v>
      </c>
      <c r="L15" s="17">
        <v>4040</v>
      </c>
      <c r="M15" s="22">
        <f>L15/K15*100</f>
        <v>81.418782748891573</v>
      </c>
      <c r="N15" s="18">
        <v>3902</v>
      </c>
      <c r="O15" s="18">
        <v>3099</v>
      </c>
      <c r="P15" s="22">
        <f>O15/N15*100</f>
        <v>79.420809841107115</v>
      </c>
      <c r="Q15" s="18">
        <v>3418</v>
      </c>
      <c r="R15" s="18">
        <v>2571</v>
      </c>
      <c r="S15" s="22">
        <f>R15/Q15*100</f>
        <v>75.219426565242827</v>
      </c>
      <c r="T15" s="17">
        <v>11857</v>
      </c>
      <c r="U15" s="17">
        <v>12786</v>
      </c>
      <c r="V15" s="22">
        <f t="shared" si="2"/>
        <v>107.83503415703804</v>
      </c>
      <c r="W15" s="18">
        <v>17362</v>
      </c>
      <c r="X15" s="18">
        <v>5479</v>
      </c>
      <c r="Y15" s="22">
        <f t="shared" si="3"/>
        <v>31.557424259877891</v>
      </c>
      <c r="Z15" s="20">
        <f t="shared" si="1"/>
        <v>44433</v>
      </c>
      <c r="AA15" s="20">
        <f t="shared" si="1"/>
        <v>31288</v>
      </c>
      <c r="AB15" s="31">
        <f t="shared" si="4"/>
        <v>70.416132154029668</v>
      </c>
      <c r="AC15" s="38">
        <f t="shared" si="10"/>
        <v>-13145</v>
      </c>
    </row>
    <row r="16" spans="1:29" x14ac:dyDescent="0.25">
      <c r="A16" s="16" t="s">
        <v>53</v>
      </c>
      <c r="B16" s="17">
        <v>45630</v>
      </c>
      <c r="C16" s="17">
        <v>28160</v>
      </c>
      <c r="D16" s="25">
        <f t="shared" si="0"/>
        <v>61.713784790707869</v>
      </c>
      <c r="E16" s="18">
        <v>21043</v>
      </c>
      <c r="F16" s="18">
        <v>6940</v>
      </c>
      <c r="G16" s="28">
        <f t="shared" ref="G16:G35" si="11">F16/E16*100</f>
        <v>32.980088390438631</v>
      </c>
      <c r="H16" s="17">
        <v>24587</v>
      </c>
      <c r="I16" s="17">
        <v>21220</v>
      </c>
      <c r="J16" s="25">
        <f t="shared" ref="J16:J35" si="12">I16/H16*100</f>
        <v>86.305771342579405</v>
      </c>
      <c r="K16" s="17">
        <v>6887</v>
      </c>
      <c r="L16" s="17">
        <v>6780</v>
      </c>
      <c r="M16" s="22">
        <f t="shared" ref="M16:M35" si="13">L16/K16*100</f>
        <v>98.446348192246262</v>
      </c>
      <c r="N16" s="18">
        <v>5183</v>
      </c>
      <c r="O16" s="18">
        <v>3905</v>
      </c>
      <c r="P16" s="22">
        <f t="shared" ref="P16:P34" si="14">O16/N16*100</f>
        <v>75.342465753424662</v>
      </c>
      <c r="Q16" s="18">
        <v>8770</v>
      </c>
      <c r="R16" s="18">
        <v>7532</v>
      </c>
      <c r="S16" s="22">
        <f t="shared" ref="S16:S35" si="15">R16/Q16*100</f>
        <v>85.883694412770808</v>
      </c>
      <c r="T16" s="17">
        <v>25054</v>
      </c>
      <c r="U16" s="17">
        <v>24125</v>
      </c>
      <c r="V16" s="22">
        <f t="shared" si="2"/>
        <v>96.292009259998395</v>
      </c>
      <c r="W16" s="18">
        <v>8862</v>
      </c>
      <c r="X16" s="18">
        <v>13913</v>
      </c>
      <c r="Y16" s="22">
        <f t="shared" si="3"/>
        <v>156.99616339426765</v>
      </c>
      <c r="Z16" s="20">
        <f t="shared" si="1"/>
        <v>79546</v>
      </c>
      <c r="AA16" s="20">
        <f t="shared" si="1"/>
        <v>66198</v>
      </c>
      <c r="AB16" s="31">
        <f t="shared" si="4"/>
        <v>83.219772207276293</v>
      </c>
      <c r="AC16" s="38">
        <f t="shared" si="10"/>
        <v>-13348</v>
      </c>
    </row>
    <row r="17" spans="1:29" x14ac:dyDescent="0.25">
      <c r="A17" s="16" t="s">
        <v>54</v>
      </c>
      <c r="B17" s="17">
        <v>77969</v>
      </c>
      <c r="C17" s="17">
        <v>113809</v>
      </c>
      <c r="D17" s="25">
        <f>C17/B17*100</f>
        <v>145.96698687940079</v>
      </c>
      <c r="E17" s="18">
        <v>35437</v>
      </c>
      <c r="F17" s="18">
        <v>76599</v>
      </c>
      <c r="G17" s="28">
        <f>F17/E17*100</f>
        <v>216.15543076445522</v>
      </c>
      <c r="H17" s="17">
        <v>42532</v>
      </c>
      <c r="I17" s="17">
        <v>37210</v>
      </c>
      <c r="J17" s="25">
        <f>I17/H17*100</f>
        <v>87.487068560142959</v>
      </c>
      <c r="K17" s="17">
        <v>19166</v>
      </c>
      <c r="L17" s="17">
        <v>15773</v>
      </c>
      <c r="M17" s="22">
        <f>L17/K17*100</f>
        <v>82.296775540018785</v>
      </c>
      <c r="N17" s="18">
        <v>7413</v>
      </c>
      <c r="O17" s="18">
        <v>6305</v>
      </c>
      <c r="P17" s="22">
        <f>O17/N17*100</f>
        <v>85.053284769998655</v>
      </c>
      <c r="Q17" s="18">
        <v>9875</v>
      </c>
      <c r="R17" s="18">
        <v>10043</v>
      </c>
      <c r="S17" s="22">
        <f>R17/Q17*100</f>
        <v>101.7012658227848</v>
      </c>
      <c r="T17" s="17">
        <v>61103</v>
      </c>
      <c r="U17" s="17">
        <v>85967</v>
      </c>
      <c r="V17" s="22">
        <f>U17/T17*100</f>
        <v>140.69194638561117</v>
      </c>
      <c r="W17" s="18">
        <v>49248</v>
      </c>
      <c r="X17" s="18">
        <v>26209</v>
      </c>
      <c r="Y17" s="22">
        <f>X17/W17*100</f>
        <v>53.218404808317089</v>
      </c>
      <c r="Z17" s="20">
        <f>B17+T17+W17</f>
        <v>188320</v>
      </c>
      <c r="AA17" s="20">
        <f>C17+U17+X17</f>
        <v>225985</v>
      </c>
      <c r="AB17" s="31">
        <f>AA17/Z17*100</f>
        <v>120.00053101104501</v>
      </c>
      <c r="AC17" s="34">
        <f>AA17-Z17</f>
        <v>37665</v>
      </c>
    </row>
    <row r="18" spans="1:29" x14ac:dyDescent="0.25">
      <c r="A18" s="16" t="s">
        <v>55</v>
      </c>
      <c r="B18" s="17">
        <v>34635</v>
      </c>
      <c r="C18" s="17">
        <v>34333</v>
      </c>
      <c r="D18" s="25">
        <f t="shared" si="0"/>
        <v>99.128049660747791</v>
      </c>
      <c r="E18" s="18">
        <v>5873</v>
      </c>
      <c r="F18" s="18">
        <v>5144</v>
      </c>
      <c r="G18" s="28">
        <f>F18/E18*100</f>
        <v>87.587263749361483</v>
      </c>
      <c r="H18" s="17">
        <v>28762</v>
      </c>
      <c r="I18" s="17">
        <v>29189</v>
      </c>
      <c r="J18" s="25">
        <f>I18/H18*100</f>
        <v>101.48459773312008</v>
      </c>
      <c r="K18" s="17">
        <v>11798</v>
      </c>
      <c r="L18" s="17">
        <v>11701</v>
      </c>
      <c r="M18" s="22">
        <f>L18/K18*100</f>
        <v>99.17782675029666</v>
      </c>
      <c r="N18" s="18">
        <v>6820</v>
      </c>
      <c r="O18" s="18">
        <v>5711</v>
      </c>
      <c r="P18" s="22">
        <f>O18/N18*100</f>
        <v>83.739002932551315</v>
      </c>
      <c r="Q18" s="18">
        <v>3384</v>
      </c>
      <c r="R18" s="18">
        <v>6444</v>
      </c>
      <c r="S18" s="22">
        <f>R18/Q18*100</f>
        <v>190.42553191489361</v>
      </c>
      <c r="T18" s="17">
        <v>80195</v>
      </c>
      <c r="U18" s="17">
        <v>68548</v>
      </c>
      <c r="V18" s="22">
        <f t="shared" si="2"/>
        <v>85.476650664006485</v>
      </c>
      <c r="W18" s="18">
        <v>25524</v>
      </c>
      <c r="X18" s="18">
        <v>23238</v>
      </c>
      <c r="Y18" s="22">
        <f t="shared" si="3"/>
        <v>91.043723554301835</v>
      </c>
      <c r="Z18" s="20">
        <f t="shared" si="1"/>
        <v>140354</v>
      </c>
      <c r="AA18" s="20">
        <f t="shared" si="1"/>
        <v>126119</v>
      </c>
      <c r="AB18" s="31">
        <f t="shared" si="4"/>
        <v>89.857788164213346</v>
      </c>
      <c r="AC18" s="38">
        <f>AA18-Z18</f>
        <v>-14235</v>
      </c>
    </row>
    <row r="19" spans="1:29" x14ac:dyDescent="0.25">
      <c r="A19" s="16" t="s">
        <v>56</v>
      </c>
      <c r="B19" s="17">
        <v>110375</v>
      </c>
      <c r="C19" s="17">
        <v>81111</v>
      </c>
      <c r="D19" s="25">
        <f t="shared" si="0"/>
        <v>73.486749716874286</v>
      </c>
      <c r="E19" s="18">
        <v>46679</v>
      </c>
      <c r="F19" s="18">
        <v>27748</v>
      </c>
      <c r="G19" s="28">
        <f t="shared" si="11"/>
        <v>59.444289723430231</v>
      </c>
      <c r="H19" s="17">
        <v>63696</v>
      </c>
      <c r="I19" s="17">
        <v>53363</v>
      </c>
      <c r="J19" s="25">
        <f t="shared" si="12"/>
        <v>83.777631248430041</v>
      </c>
      <c r="K19" s="17">
        <v>19016</v>
      </c>
      <c r="L19" s="17">
        <v>19555</v>
      </c>
      <c r="M19" s="22">
        <f t="shared" si="13"/>
        <v>102.83445519562473</v>
      </c>
      <c r="N19" s="18">
        <v>10642</v>
      </c>
      <c r="O19" s="18">
        <v>9258</v>
      </c>
      <c r="P19" s="22">
        <f t="shared" si="14"/>
        <v>86.994925765833486</v>
      </c>
      <c r="Q19" s="18">
        <v>32359</v>
      </c>
      <c r="R19" s="18">
        <v>23047</v>
      </c>
      <c r="S19" s="22">
        <f t="shared" si="15"/>
        <v>71.222843721993883</v>
      </c>
      <c r="T19" s="17">
        <v>22890</v>
      </c>
      <c r="U19" s="17">
        <v>20985</v>
      </c>
      <c r="V19" s="22">
        <f t="shared" si="2"/>
        <v>91.677588466579294</v>
      </c>
      <c r="W19" s="18">
        <v>3524</v>
      </c>
      <c r="X19" s="18">
        <v>9391</v>
      </c>
      <c r="Y19" s="22">
        <f t="shared" si="3"/>
        <v>266.48694665153238</v>
      </c>
      <c r="Z19" s="20">
        <f t="shared" si="1"/>
        <v>136789</v>
      </c>
      <c r="AA19" s="20">
        <f t="shared" si="1"/>
        <v>111487</v>
      </c>
      <c r="AB19" s="31">
        <f t="shared" si="4"/>
        <v>81.502898624889426</v>
      </c>
      <c r="AC19" s="38">
        <f t="shared" si="10"/>
        <v>-25302</v>
      </c>
    </row>
    <row r="20" spans="1:29" x14ac:dyDescent="0.25">
      <c r="A20" s="16" t="s">
        <v>57</v>
      </c>
      <c r="B20" s="17">
        <v>72370</v>
      </c>
      <c r="C20" s="17">
        <v>61182</v>
      </c>
      <c r="D20" s="25">
        <f>C20/B20*100</f>
        <v>84.540555478789557</v>
      </c>
      <c r="E20" s="18">
        <v>15173</v>
      </c>
      <c r="F20" s="18">
        <v>10388</v>
      </c>
      <c r="G20" s="28">
        <f>F20/E20*100</f>
        <v>68.463718447241803</v>
      </c>
      <c r="H20" s="17">
        <v>57197</v>
      </c>
      <c r="I20" s="17">
        <v>50794</v>
      </c>
      <c r="J20" s="25">
        <f>I20/H20*100</f>
        <v>88.805356924314211</v>
      </c>
      <c r="K20" s="17">
        <v>14854</v>
      </c>
      <c r="L20" s="17">
        <v>14300</v>
      </c>
      <c r="M20" s="22">
        <f>L20/K20*100</f>
        <v>96.270364884879484</v>
      </c>
      <c r="N20" s="18">
        <v>13957</v>
      </c>
      <c r="O20" s="18">
        <v>9824</v>
      </c>
      <c r="P20" s="22">
        <f>O20/N20*100</f>
        <v>70.387619115855841</v>
      </c>
      <c r="Q20" s="18">
        <v>12081</v>
      </c>
      <c r="R20" s="18">
        <v>12576</v>
      </c>
      <c r="S20" s="22">
        <f>R20/Q20*100</f>
        <v>104.09734293518748</v>
      </c>
      <c r="T20" s="17">
        <v>71938</v>
      </c>
      <c r="U20" s="17">
        <v>68232</v>
      </c>
      <c r="V20" s="22">
        <f>U20/T20*100</f>
        <v>94.848341627512582</v>
      </c>
      <c r="W20" s="18">
        <v>8301</v>
      </c>
      <c r="X20" s="18">
        <v>9884</v>
      </c>
      <c r="Y20" s="22">
        <f>X20/W20*100</f>
        <v>119.06999156728104</v>
      </c>
      <c r="Z20" s="20">
        <f>B20+T20+W20</f>
        <v>152609</v>
      </c>
      <c r="AA20" s="20">
        <f>C20+U20+X20</f>
        <v>139298</v>
      </c>
      <c r="AB20" s="31">
        <f>AA20/Z20*100</f>
        <v>91.277709702573233</v>
      </c>
      <c r="AC20" s="38">
        <f>AA20-Z20</f>
        <v>-13311</v>
      </c>
    </row>
    <row r="21" spans="1:29" x14ac:dyDescent="0.25">
      <c r="A21" s="16" t="s">
        <v>58</v>
      </c>
      <c r="B21" s="17">
        <v>62643</v>
      </c>
      <c r="C21" s="17">
        <v>103076</v>
      </c>
      <c r="D21" s="25">
        <f t="shared" si="0"/>
        <v>164.54512076369267</v>
      </c>
      <c r="E21" s="18">
        <v>12659</v>
      </c>
      <c r="F21" s="18">
        <v>14823</v>
      </c>
      <c r="G21" s="28">
        <f t="shared" si="11"/>
        <v>117.09455723200885</v>
      </c>
      <c r="H21" s="17">
        <v>49984</v>
      </c>
      <c r="I21" s="17">
        <v>88253</v>
      </c>
      <c r="J21" s="25">
        <f t="shared" si="12"/>
        <v>176.5625</v>
      </c>
      <c r="K21" s="17">
        <v>14728</v>
      </c>
      <c r="L21" s="17">
        <v>15312</v>
      </c>
      <c r="M21" s="22">
        <f t="shared" si="13"/>
        <v>103.96523628462792</v>
      </c>
      <c r="N21" s="18">
        <v>14951</v>
      </c>
      <c r="O21" s="18">
        <v>53621</v>
      </c>
      <c r="P21" s="22">
        <f t="shared" si="14"/>
        <v>358.64490669520433</v>
      </c>
      <c r="Q21" s="18">
        <v>10529</v>
      </c>
      <c r="R21" s="18">
        <v>11401</v>
      </c>
      <c r="S21" s="22">
        <f t="shared" si="15"/>
        <v>108.28188811852976</v>
      </c>
      <c r="T21" s="17">
        <v>73658</v>
      </c>
      <c r="U21" s="17">
        <v>69067</v>
      </c>
      <c r="V21" s="22">
        <f t="shared" si="2"/>
        <v>93.767140025523361</v>
      </c>
      <c r="W21" s="18">
        <v>3072</v>
      </c>
      <c r="X21" s="18">
        <v>11626</v>
      </c>
      <c r="Y21" s="22">
        <f t="shared" si="3"/>
        <v>378.45052083333337</v>
      </c>
      <c r="Z21" s="20">
        <f t="shared" si="1"/>
        <v>139373</v>
      </c>
      <c r="AA21" s="20">
        <f t="shared" si="1"/>
        <v>183769</v>
      </c>
      <c r="AB21" s="31">
        <f t="shared" si="4"/>
        <v>131.85408938603601</v>
      </c>
      <c r="AC21" s="34">
        <f t="shared" si="10"/>
        <v>44396</v>
      </c>
    </row>
    <row r="22" spans="1:29" x14ac:dyDescent="0.25">
      <c r="A22" s="16" t="s">
        <v>59</v>
      </c>
      <c r="B22" s="17">
        <v>185525</v>
      </c>
      <c r="C22" s="17">
        <v>238926</v>
      </c>
      <c r="D22" s="25">
        <f t="shared" si="0"/>
        <v>128.78372187036788</v>
      </c>
      <c r="E22" s="18">
        <v>35558</v>
      </c>
      <c r="F22" s="18">
        <v>56225</v>
      </c>
      <c r="G22" s="28">
        <f t="shared" si="11"/>
        <v>158.12194161651388</v>
      </c>
      <c r="H22" s="17">
        <v>149967</v>
      </c>
      <c r="I22" s="17">
        <v>182701</v>
      </c>
      <c r="J22" s="25">
        <f t="shared" si="12"/>
        <v>121.82746870978282</v>
      </c>
      <c r="K22" s="17">
        <v>76688</v>
      </c>
      <c r="L22" s="17">
        <v>84590</v>
      </c>
      <c r="M22" s="22">
        <f t="shared" si="13"/>
        <v>110.30408929689131</v>
      </c>
      <c r="N22" s="18">
        <v>33408</v>
      </c>
      <c r="O22" s="18">
        <v>26437</v>
      </c>
      <c r="P22" s="22">
        <f t="shared" si="14"/>
        <v>79.13374042145594</v>
      </c>
      <c r="Q22" s="18">
        <v>32838</v>
      </c>
      <c r="R22" s="18">
        <v>65336</v>
      </c>
      <c r="S22" s="22">
        <f t="shared" si="15"/>
        <v>198.96461416651442</v>
      </c>
      <c r="T22" s="17">
        <v>65185</v>
      </c>
      <c r="U22" s="17">
        <v>59213</v>
      </c>
      <c r="V22" s="22">
        <f t="shared" si="2"/>
        <v>90.838383063588253</v>
      </c>
      <c r="W22" s="18">
        <v>8225</v>
      </c>
      <c r="X22" s="18">
        <v>21073</v>
      </c>
      <c r="Y22" s="22">
        <f t="shared" si="3"/>
        <v>256.20668693009117</v>
      </c>
      <c r="Z22" s="20">
        <f t="shared" si="1"/>
        <v>258935</v>
      </c>
      <c r="AA22" s="20">
        <f t="shared" si="1"/>
        <v>319212</v>
      </c>
      <c r="AB22" s="31">
        <f t="shared" si="4"/>
        <v>123.27881514665845</v>
      </c>
      <c r="AC22" s="34">
        <f t="shared" si="10"/>
        <v>60277</v>
      </c>
    </row>
    <row r="23" spans="1:29" ht="15" customHeight="1" x14ac:dyDescent="0.25">
      <c r="A23" s="16" t="s">
        <v>60</v>
      </c>
      <c r="B23" s="17">
        <v>51871</v>
      </c>
      <c r="C23" s="17">
        <v>55092</v>
      </c>
      <c r="D23" s="25">
        <f t="shared" si="0"/>
        <v>106.209635441769</v>
      </c>
      <c r="E23" s="18">
        <v>8308</v>
      </c>
      <c r="F23" s="18">
        <v>16869</v>
      </c>
      <c r="G23" s="28">
        <f t="shared" si="11"/>
        <v>203.04525758305249</v>
      </c>
      <c r="H23" s="17">
        <v>43563</v>
      </c>
      <c r="I23" s="17">
        <v>38223</v>
      </c>
      <c r="J23" s="25">
        <f t="shared" si="12"/>
        <v>87.741891054335099</v>
      </c>
      <c r="K23" s="17">
        <v>12336</v>
      </c>
      <c r="L23" s="17">
        <v>12698</v>
      </c>
      <c r="M23" s="22">
        <f t="shared" si="13"/>
        <v>102.93450064850842</v>
      </c>
      <c r="N23" s="18">
        <v>11982</v>
      </c>
      <c r="O23" s="18">
        <v>8049</v>
      </c>
      <c r="P23" s="22">
        <f t="shared" si="14"/>
        <v>67.175763645468194</v>
      </c>
      <c r="Q23" s="18">
        <v>7801</v>
      </c>
      <c r="R23" s="18">
        <v>8167</v>
      </c>
      <c r="S23" s="22">
        <f t="shared" si="15"/>
        <v>104.69170619151392</v>
      </c>
      <c r="T23" s="17">
        <v>96964</v>
      </c>
      <c r="U23" s="17">
        <v>88559</v>
      </c>
      <c r="V23" s="22">
        <f t="shared" si="2"/>
        <v>91.331834495276595</v>
      </c>
      <c r="W23" s="18">
        <v>7407</v>
      </c>
      <c r="X23" s="18">
        <v>11511</v>
      </c>
      <c r="Y23" s="22">
        <f t="shared" si="3"/>
        <v>155.40704738760633</v>
      </c>
      <c r="Z23" s="20">
        <f t="shared" si="1"/>
        <v>156242</v>
      </c>
      <c r="AA23" s="20">
        <f t="shared" si="1"/>
        <v>155162</v>
      </c>
      <c r="AB23" s="31">
        <f t="shared" si="4"/>
        <v>99.308764608747964</v>
      </c>
      <c r="AC23" s="38">
        <f t="shared" si="10"/>
        <v>-1080</v>
      </c>
    </row>
    <row r="24" spans="1:29" x14ac:dyDescent="0.25">
      <c r="A24" s="16" t="s">
        <v>61</v>
      </c>
      <c r="B24" s="17">
        <v>133582</v>
      </c>
      <c r="C24" s="17">
        <v>133028</v>
      </c>
      <c r="D24" s="25">
        <f t="shared" si="0"/>
        <v>99.585273464987807</v>
      </c>
      <c r="E24" s="18">
        <v>18798</v>
      </c>
      <c r="F24" s="18">
        <v>19602</v>
      </c>
      <c r="G24" s="28">
        <f t="shared" si="11"/>
        <v>104.27705075007981</v>
      </c>
      <c r="H24" s="17">
        <v>114784</v>
      </c>
      <c r="I24" s="17">
        <v>113426</v>
      </c>
      <c r="J24" s="25">
        <f t="shared" si="12"/>
        <v>98.816908279899636</v>
      </c>
      <c r="K24" s="17">
        <v>48286</v>
      </c>
      <c r="L24" s="17">
        <v>60236</v>
      </c>
      <c r="M24" s="22">
        <f t="shared" si="13"/>
        <v>124.74837426997473</v>
      </c>
      <c r="N24" s="18">
        <v>35056</v>
      </c>
      <c r="O24" s="18">
        <v>25204</v>
      </c>
      <c r="P24" s="22">
        <f t="shared" si="14"/>
        <v>71.896394340483795</v>
      </c>
      <c r="Q24" s="18">
        <v>20907</v>
      </c>
      <c r="R24" s="18">
        <v>19113</v>
      </c>
      <c r="S24" s="22">
        <f t="shared" si="15"/>
        <v>91.419141914191414</v>
      </c>
      <c r="T24" s="17">
        <v>104845</v>
      </c>
      <c r="U24" s="17">
        <v>105707</v>
      </c>
      <c r="V24" s="22">
        <f t="shared" si="2"/>
        <v>100.8221660546521</v>
      </c>
      <c r="W24" s="18">
        <v>31874</v>
      </c>
      <c r="X24" s="18">
        <v>45313</v>
      </c>
      <c r="Y24" s="22">
        <f t="shared" si="3"/>
        <v>142.16289138482776</v>
      </c>
      <c r="Z24" s="20">
        <f t="shared" si="1"/>
        <v>270301</v>
      </c>
      <c r="AA24" s="20">
        <f t="shared" si="1"/>
        <v>284048</v>
      </c>
      <c r="AB24" s="31">
        <f t="shared" si="4"/>
        <v>105.0858117432048</v>
      </c>
      <c r="AC24" s="34">
        <f t="shared" si="10"/>
        <v>13747</v>
      </c>
    </row>
    <row r="25" spans="1:29" x14ac:dyDescent="0.25">
      <c r="A25" s="16" t="s">
        <v>62</v>
      </c>
      <c r="B25" s="17">
        <v>183970</v>
      </c>
      <c r="C25" s="17">
        <v>198960</v>
      </c>
      <c r="D25" s="25">
        <f t="shared" si="0"/>
        <v>108.14806761972061</v>
      </c>
      <c r="E25" s="18">
        <v>37904</v>
      </c>
      <c r="F25" s="18">
        <v>50818</v>
      </c>
      <c r="G25" s="28">
        <f t="shared" si="11"/>
        <v>134.07028281975516</v>
      </c>
      <c r="H25" s="17">
        <v>146066</v>
      </c>
      <c r="I25" s="17">
        <v>148142</v>
      </c>
      <c r="J25" s="25">
        <f t="shared" si="12"/>
        <v>101.4212753138992</v>
      </c>
      <c r="K25" s="17">
        <v>60733</v>
      </c>
      <c r="L25" s="17">
        <v>72385</v>
      </c>
      <c r="M25" s="22">
        <f t="shared" si="13"/>
        <v>119.18561572785799</v>
      </c>
      <c r="N25" s="18">
        <v>40131</v>
      </c>
      <c r="O25" s="18">
        <v>32593</v>
      </c>
      <c r="P25" s="22">
        <f t="shared" si="14"/>
        <v>81.216515910393454</v>
      </c>
      <c r="Q25" s="18">
        <v>24722</v>
      </c>
      <c r="R25" s="18">
        <v>23703</v>
      </c>
      <c r="S25" s="22">
        <f t="shared" si="15"/>
        <v>95.878165196990537</v>
      </c>
      <c r="T25" s="17">
        <v>152762</v>
      </c>
      <c r="U25" s="17">
        <v>164446</v>
      </c>
      <c r="V25" s="22">
        <f t="shared" si="2"/>
        <v>107.6484989722575</v>
      </c>
      <c r="W25" s="18">
        <v>12375</v>
      </c>
      <c r="X25" s="18">
        <v>36855</v>
      </c>
      <c r="Y25" s="22">
        <f t="shared" si="3"/>
        <v>297.81818181818181</v>
      </c>
      <c r="Z25" s="20">
        <f t="shared" si="1"/>
        <v>349107</v>
      </c>
      <c r="AA25" s="20">
        <f t="shared" si="1"/>
        <v>400261</v>
      </c>
      <c r="AB25" s="31">
        <f t="shared" si="4"/>
        <v>114.65281418017972</v>
      </c>
      <c r="AC25" s="34">
        <f t="shared" si="10"/>
        <v>51154</v>
      </c>
    </row>
    <row r="26" spans="1:29" x14ac:dyDescent="0.25">
      <c r="A26" s="16" t="s">
        <v>63</v>
      </c>
      <c r="B26" s="17">
        <v>84893</v>
      </c>
      <c r="C26" s="17">
        <v>56413</v>
      </c>
      <c r="D26" s="25">
        <f t="shared" si="0"/>
        <v>66.451886492408079</v>
      </c>
      <c r="E26" s="18">
        <v>38278</v>
      </c>
      <c r="F26" s="18">
        <v>41956</v>
      </c>
      <c r="G26" s="28">
        <f t="shared" si="11"/>
        <v>109.60865248968075</v>
      </c>
      <c r="H26" s="17">
        <v>46615</v>
      </c>
      <c r="I26" s="17">
        <v>14457</v>
      </c>
      <c r="J26" s="25">
        <f t="shared" si="12"/>
        <v>31.013622224605815</v>
      </c>
      <c r="K26" s="17">
        <v>11741</v>
      </c>
      <c r="L26" s="17">
        <v>12028</v>
      </c>
      <c r="M26" s="22">
        <f t="shared" si="13"/>
        <v>102.44442551741759</v>
      </c>
      <c r="N26" s="18">
        <v>5541</v>
      </c>
      <c r="O26" s="18">
        <v>3897</v>
      </c>
      <c r="P26" s="22">
        <f t="shared" si="14"/>
        <v>70.33026529507309</v>
      </c>
      <c r="Q26" s="18">
        <v>27867</v>
      </c>
      <c r="R26" s="18">
        <v>-2611</v>
      </c>
      <c r="S26" s="22">
        <v>0</v>
      </c>
      <c r="T26" s="17">
        <v>14563</v>
      </c>
      <c r="U26" s="17">
        <v>10826</v>
      </c>
      <c r="V26" s="22">
        <f t="shared" si="2"/>
        <v>74.339078486575573</v>
      </c>
      <c r="W26" s="18">
        <v>7362</v>
      </c>
      <c r="X26" s="18">
        <v>12999</v>
      </c>
      <c r="Y26" s="22">
        <f t="shared" si="3"/>
        <v>176.56886715566424</v>
      </c>
      <c r="Z26" s="20">
        <f t="shared" si="1"/>
        <v>106818</v>
      </c>
      <c r="AA26" s="20">
        <f t="shared" si="1"/>
        <v>80238</v>
      </c>
      <c r="AB26" s="31">
        <f t="shared" si="4"/>
        <v>75.116553389878121</v>
      </c>
      <c r="AC26" s="38">
        <f t="shared" si="10"/>
        <v>-26580</v>
      </c>
    </row>
    <row r="27" spans="1:29" x14ac:dyDescent="0.25">
      <c r="A27" s="12" t="s">
        <v>32</v>
      </c>
      <c r="B27" s="13">
        <v>162816</v>
      </c>
      <c r="C27" s="13">
        <v>158052</v>
      </c>
      <c r="D27" s="26">
        <f t="shared" si="0"/>
        <v>97.073997641509436</v>
      </c>
      <c r="E27" s="14">
        <v>36609</v>
      </c>
      <c r="F27" s="14">
        <v>35291</v>
      </c>
      <c r="G27" s="29">
        <f t="shared" si="11"/>
        <v>96.399792400775766</v>
      </c>
      <c r="H27" s="13">
        <v>126207</v>
      </c>
      <c r="I27" s="13">
        <v>122761</v>
      </c>
      <c r="J27" s="26">
        <f t="shared" si="12"/>
        <v>97.269565079591473</v>
      </c>
      <c r="K27" s="13">
        <v>87550</v>
      </c>
      <c r="L27" s="13">
        <v>88325</v>
      </c>
      <c r="M27" s="23">
        <f t="shared" si="13"/>
        <v>100.88520845231297</v>
      </c>
      <c r="N27" s="14">
        <v>16064</v>
      </c>
      <c r="O27" s="14">
        <v>14104</v>
      </c>
      <c r="P27" s="23">
        <f t="shared" si="14"/>
        <v>87.798804780876495</v>
      </c>
      <c r="Q27" s="14">
        <v>15600</v>
      </c>
      <c r="R27" s="14">
        <v>14328</v>
      </c>
      <c r="S27" s="23">
        <f t="shared" si="15"/>
        <v>91.84615384615384</v>
      </c>
      <c r="T27" s="13">
        <v>96221</v>
      </c>
      <c r="U27" s="13">
        <v>71611</v>
      </c>
      <c r="V27" s="23">
        <f t="shared" si="2"/>
        <v>74.423462653682677</v>
      </c>
      <c r="W27" s="14">
        <v>3005</v>
      </c>
      <c r="X27" s="14">
        <v>45572</v>
      </c>
      <c r="Y27" s="23">
        <f t="shared" si="3"/>
        <v>1516.5391014975041</v>
      </c>
      <c r="Z27" s="15">
        <f t="shared" si="1"/>
        <v>262042</v>
      </c>
      <c r="AA27" s="15">
        <f t="shared" si="1"/>
        <v>275235</v>
      </c>
      <c r="AB27" s="32">
        <f t="shared" si="4"/>
        <v>105.03468909564116</v>
      </c>
      <c r="AC27" s="35">
        <f t="shared" si="10"/>
        <v>13193</v>
      </c>
    </row>
    <row r="28" spans="1:29" x14ac:dyDescent="0.25">
      <c r="A28" s="10" t="s">
        <v>33</v>
      </c>
      <c r="B28" s="7">
        <v>92043</v>
      </c>
      <c r="C28" s="7">
        <v>85671</v>
      </c>
      <c r="D28" s="27">
        <f t="shared" si="0"/>
        <v>93.077148723965976</v>
      </c>
      <c r="E28" s="8">
        <v>17340</v>
      </c>
      <c r="F28" s="8">
        <v>15396</v>
      </c>
      <c r="G28" s="30">
        <f t="shared" si="11"/>
        <v>88.788927335640139</v>
      </c>
      <c r="H28" s="7">
        <v>74703</v>
      </c>
      <c r="I28" s="7">
        <v>70275</v>
      </c>
      <c r="J28" s="27">
        <f t="shared" si="12"/>
        <v>94.072527207742667</v>
      </c>
      <c r="K28" s="7">
        <v>43795</v>
      </c>
      <c r="L28" s="7">
        <v>44194</v>
      </c>
      <c r="M28" s="24">
        <f t="shared" si="13"/>
        <v>100.91106290672451</v>
      </c>
      <c r="N28" s="8">
        <v>16059</v>
      </c>
      <c r="O28" s="8">
        <v>14102</v>
      </c>
      <c r="P28" s="24">
        <f t="shared" si="14"/>
        <v>87.81368702908027</v>
      </c>
      <c r="Q28" s="8">
        <v>11279</v>
      </c>
      <c r="R28" s="8">
        <v>8712</v>
      </c>
      <c r="S28" s="24">
        <f t="shared" si="15"/>
        <v>77.240890149835977</v>
      </c>
      <c r="T28" s="7">
        <v>57463</v>
      </c>
      <c r="U28" s="7">
        <v>35327</v>
      </c>
      <c r="V28" s="24">
        <f t="shared" si="2"/>
        <v>61.477820510589417</v>
      </c>
      <c r="W28" s="8">
        <v>2390</v>
      </c>
      <c r="X28" s="8">
        <v>45572</v>
      </c>
      <c r="Y28" s="24">
        <f t="shared" si="3"/>
        <v>1906.7782426778244</v>
      </c>
      <c r="Z28" s="9">
        <f t="shared" si="1"/>
        <v>151896</v>
      </c>
      <c r="AA28" s="9">
        <f t="shared" si="1"/>
        <v>166570</v>
      </c>
      <c r="AB28" s="33">
        <f t="shared" si="4"/>
        <v>109.66055722336337</v>
      </c>
      <c r="AC28" s="36">
        <f t="shared" si="10"/>
        <v>14674</v>
      </c>
    </row>
    <row r="29" spans="1:29" x14ac:dyDescent="0.25">
      <c r="A29" s="11" t="s">
        <v>34</v>
      </c>
      <c r="B29" s="7">
        <v>70773</v>
      </c>
      <c r="C29" s="7">
        <v>72381</v>
      </c>
      <c r="D29" s="27">
        <f t="shared" si="0"/>
        <v>102.27205290153026</v>
      </c>
      <c r="E29" s="8">
        <v>19268</v>
      </c>
      <c r="F29" s="8">
        <v>19895</v>
      </c>
      <c r="G29" s="30">
        <f t="shared" si="11"/>
        <v>103.25410006227942</v>
      </c>
      <c r="H29" s="7">
        <v>51505</v>
      </c>
      <c r="I29" s="7">
        <v>52486</v>
      </c>
      <c r="J29" s="27">
        <f t="shared" si="12"/>
        <v>101.90466944956799</v>
      </c>
      <c r="K29" s="7">
        <v>43755</v>
      </c>
      <c r="L29" s="7">
        <v>44131</v>
      </c>
      <c r="M29" s="24">
        <f t="shared" si="13"/>
        <v>100.85933036224432</v>
      </c>
      <c r="N29" s="8">
        <v>5</v>
      </c>
      <c r="O29" s="8">
        <v>2</v>
      </c>
      <c r="P29" s="24">
        <f t="shared" si="14"/>
        <v>40</v>
      </c>
      <c r="Q29" s="8">
        <v>4321</v>
      </c>
      <c r="R29" s="8">
        <v>5616</v>
      </c>
      <c r="S29" s="24">
        <f t="shared" si="15"/>
        <v>129.96991437167321</v>
      </c>
      <c r="T29" s="7">
        <v>45278</v>
      </c>
      <c r="U29" s="7">
        <v>43081</v>
      </c>
      <c r="V29" s="24">
        <f t="shared" si="2"/>
        <v>95.147753876054594</v>
      </c>
      <c r="W29" s="8">
        <v>614</v>
      </c>
      <c r="X29" s="8">
        <v>35834</v>
      </c>
      <c r="Y29" s="24">
        <f t="shared" si="3"/>
        <v>5836.1563517915311</v>
      </c>
      <c r="Z29" s="9">
        <f t="shared" si="1"/>
        <v>116665</v>
      </c>
      <c r="AA29" s="9">
        <f t="shared" si="1"/>
        <v>151296</v>
      </c>
      <c r="AB29" s="33">
        <f t="shared" si="4"/>
        <v>129.68413834483351</v>
      </c>
      <c r="AC29" s="36">
        <f t="shared" si="10"/>
        <v>34631</v>
      </c>
    </row>
    <row r="30" spans="1:29" x14ac:dyDescent="0.25">
      <c r="A30" s="12" t="s">
        <v>35</v>
      </c>
      <c r="B30" s="13">
        <v>85529</v>
      </c>
      <c r="C30" s="13">
        <v>74130</v>
      </c>
      <c r="D30" s="26">
        <f t="shared" si="0"/>
        <v>86.672356744496014</v>
      </c>
      <c r="E30" s="14">
        <v>28249</v>
      </c>
      <c r="F30" s="14">
        <v>22006</v>
      </c>
      <c r="G30" s="29">
        <f t="shared" si="11"/>
        <v>77.900102658501197</v>
      </c>
      <c r="H30" s="13">
        <v>57280</v>
      </c>
      <c r="I30" s="13">
        <v>52124</v>
      </c>
      <c r="J30" s="26">
        <f t="shared" si="12"/>
        <v>90.99860335195531</v>
      </c>
      <c r="K30" s="13">
        <v>24138</v>
      </c>
      <c r="L30" s="13">
        <v>24108</v>
      </c>
      <c r="M30" s="23">
        <f t="shared" si="13"/>
        <v>99.875714640815318</v>
      </c>
      <c r="N30" s="14">
        <v>14588</v>
      </c>
      <c r="O30" s="14">
        <v>8485</v>
      </c>
      <c r="P30" s="23">
        <f t="shared" si="14"/>
        <v>58.164244584590072</v>
      </c>
      <c r="Q30" s="14">
        <v>10440</v>
      </c>
      <c r="R30" s="14">
        <v>12897</v>
      </c>
      <c r="S30" s="23">
        <f t="shared" si="15"/>
        <v>123.53448275862068</v>
      </c>
      <c r="T30" s="13">
        <v>67449</v>
      </c>
      <c r="U30" s="13">
        <v>57545</v>
      </c>
      <c r="V30" s="23">
        <f t="shared" si="2"/>
        <v>85.316313066168519</v>
      </c>
      <c r="W30" s="14">
        <v>8440</v>
      </c>
      <c r="X30" s="14">
        <v>8557</v>
      </c>
      <c r="Y30" s="23">
        <f t="shared" si="3"/>
        <v>101.38625592417061</v>
      </c>
      <c r="Z30" s="15">
        <f t="shared" si="1"/>
        <v>161418</v>
      </c>
      <c r="AA30" s="15">
        <f t="shared" si="1"/>
        <v>140232</v>
      </c>
      <c r="AB30" s="32">
        <f t="shared" si="4"/>
        <v>86.875069694829577</v>
      </c>
      <c r="AC30" s="39">
        <f t="shared" si="10"/>
        <v>-21186</v>
      </c>
    </row>
    <row r="31" spans="1:29" x14ac:dyDescent="0.25">
      <c r="A31" s="10" t="s">
        <v>33</v>
      </c>
      <c r="B31" s="7">
        <v>67669</v>
      </c>
      <c r="C31" s="7">
        <v>54977</v>
      </c>
      <c r="D31" s="27">
        <f t="shared" si="0"/>
        <v>81.24399651243553</v>
      </c>
      <c r="E31" s="8">
        <v>25534</v>
      </c>
      <c r="F31" s="8">
        <v>19471</v>
      </c>
      <c r="G31" s="30">
        <f t="shared" si="11"/>
        <v>76.255189159551975</v>
      </c>
      <c r="H31" s="7">
        <v>42135</v>
      </c>
      <c r="I31" s="7">
        <v>35506</v>
      </c>
      <c r="J31" s="27">
        <f t="shared" si="12"/>
        <v>84.267236264388274</v>
      </c>
      <c r="K31" s="7">
        <v>14669</v>
      </c>
      <c r="L31" s="7">
        <v>14650</v>
      </c>
      <c r="M31" s="24">
        <f t="shared" si="13"/>
        <v>99.870475151680409</v>
      </c>
      <c r="N31" s="8">
        <v>12551</v>
      </c>
      <c r="O31" s="8">
        <v>8114</v>
      </c>
      <c r="P31" s="24">
        <f t="shared" si="14"/>
        <v>64.648235200382445</v>
      </c>
      <c r="Q31" s="8">
        <v>8143</v>
      </c>
      <c r="R31" s="8">
        <v>7191</v>
      </c>
      <c r="S31" s="24">
        <f t="shared" si="15"/>
        <v>88.308977035490614</v>
      </c>
      <c r="T31" s="7">
        <v>58951</v>
      </c>
      <c r="U31" s="7">
        <v>40964</v>
      </c>
      <c r="V31" s="24">
        <f t="shared" si="2"/>
        <v>69.488219029363378</v>
      </c>
      <c r="W31" s="8">
        <v>2376</v>
      </c>
      <c r="X31" s="8">
        <v>8557</v>
      </c>
      <c r="Y31" s="24">
        <f t="shared" si="3"/>
        <v>360.14309764309769</v>
      </c>
      <c r="Z31" s="9">
        <f t="shared" si="1"/>
        <v>128996</v>
      </c>
      <c r="AA31" s="9">
        <f t="shared" si="1"/>
        <v>104498</v>
      </c>
      <c r="AB31" s="33">
        <f t="shared" si="4"/>
        <v>81.008713448479014</v>
      </c>
      <c r="AC31" s="40">
        <f t="shared" si="10"/>
        <v>-24498</v>
      </c>
    </row>
    <row r="32" spans="1:29" x14ac:dyDescent="0.25">
      <c r="A32" s="11" t="s">
        <v>64</v>
      </c>
      <c r="B32" s="7">
        <v>17860</v>
      </c>
      <c r="C32" s="7">
        <v>19153</v>
      </c>
      <c r="D32" s="27">
        <f t="shared" si="0"/>
        <v>107.23964165733481</v>
      </c>
      <c r="E32" s="8">
        <v>2714</v>
      </c>
      <c r="F32" s="8">
        <v>2535</v>
      </c>
      <c r="G32" s="30">
        <v>0</v>
      </c>
      <c r="H32" s="7">
        <v>15146</v>
      </c>
      <c r="I32" s="7">
        <v>16618</v>
      </c>
      <c r="J32" s="27">
        <f t="shared" si="12"/>
        <v>109.71873762049387</v>
      </c>
      <c r="K32" s="7">
        <v>9469</v>
      </c>
      <c r="L32" s="7">
        <v>9458</v>
      </c>
      <c r="M32" s="24">
        <f t="shared" si="13"/>
        <v>99.883831449994716</v>
      </c>
      <c r="N32" s="8">
        <v>2038</v>
      </c>
      <c r="O32" s="8">
        <v>371</v>
      </c>
      <c r="P32" s="24">
        <f t="shared" si="14"/>
        <v>18.204121687929341</v>
      </c>
      <c r="Q32" s="8">
        <v>2297</v>
      </c>
      <c r="R32" s="8">
        <v>5706</v>
      </c>
      <c r="S32" s="24">
        <f t="shared" si="15"/>
        <v>248.41097083151936</v>
      </c>
      <c r="T32" s="7">
        <v>21469</v>
      </c>
      <c r="U32" s="7">
        <v>22206</v>
      </c>
      <c r="V32" s="24">
        <f t="shared" si="2"/>
        <v>103.43285667706927</v>
      </c>
      <c r="W32" s="8">
        <v>10594</v>
      </c>
      <c r="X32" s="8">
        <v>4874</v>
      </c>
      <c r="Y32" s="24">
        <f t="shared" si="3"/>
        <v>46.007173872003023</v>
      </c>
      <c r="Z32" s="9">
        <f t="shared" si="1"/>
        <v>49923</v>
      </c>
      <c r="AA32" s="9">
        <f t="shared" si="1"/>
        <v>46233</v>
      </c>
      <c r="AB32" s="33">
        <f t="shared" si="4"/>
        <v>92.60861727059671</v>
      </c>
      <c r="AC32" s="40">
        <f t="shared" si="10"/>
        <v>-3690</v>
      </c>
    </row>
    <row r="33" spans="1:29" x14ac:dyDescent="0.25">
      <c r="A33" s="12" t="s">
        <v>36</v>
      </c>
      <c r="B33" s="13">
        <v>186238</v>
      </c>
      <c r="C33" s="13">
        <v>179179</v>
      </c>
      <c r="D33" s="26">
        <f t="shared" si="0"/>
        <v>96.209688677928241</v>
      </c>
      <c r="E33" s="14">
        <v>81785</v>
      </c>
      <c r="F33" s="14">
        <v>76419</v>
      </c>
      <c r="G33" s="29">
        <f t="shared" si="11"/>
        <v>93.43889466283548</v>
      </c>
      <c r="H33" s="13">
        <v>104453</v>
      </c>
      <c r="I33" s="13">
        <v>102760</v>
      </c>
      <c r="J33" s="26">
        <f t="shared" si="12"/>
        <v>98.379175322872499</v>
      </c>
      <c r="K33" s="13">
        <v>38874</v>
      </c>
      <c r="L33" s="13">
        <v>41564</v>
      </c>
      <c r="M33" s="23">
        <f t="shared" si="13"/>
        <v>106.91979214899419</v>
      </c>
      <c r="N33" s="14">
        <v>26283</v>
      </c>
      <c r="O33" s="14">
        <v>21804</v>
      </c>
      <c r="P33" s="23">
        <f t="shared" si="14"/>
        <v>82.958566373701643</v>
      </c>
      <c r="Q33" s="14">
        <v>30954</v>
      </c>
      <c r="R33" s="14">
        <v>33660</v>
      </c>
      <c r="S33" s="23">
        <f t="shared" si="15"/>
        <v>108.74200426439234</v>
      </c>
      <c r="T33" s="13">
        <v>32952</v>
      </c>
      <c r="U33" s="13">
        <v>31457</v>
      </c>
      <c r="V33" s="23">
        <f t="shared" si="2"/>
        <v>95.463097839281374</v>
      </c>
      <c r="W33" s="14">
        <v>5278</v>
      </c>
      <c r="X33" s="14">
        <v>8087</v>
      </c>
      <c r="Y33" s="23">
        <f t="shared" si="3"/>
        <v>153.22091701402044</v>
      </c>
      <c r="Z33" s="15">
        <f t="shared" si="1"/>
        <v>224468</v>
      </c>
      <c r="AA33" s="15">
        <f t="shared" si="1"/>
        <v>218723</v>
      </c>
      <c r="AB33" s="32">
        <f t="shared" si="4"/>
        <v>97.440615143361185</v>
      </c>
      <c r="AC33" s="39">
        <f t="shared" si="10"/>
        <v>-5745</v>
      </c>
    </row>
    <row r="34" spans="1:29" x14ac:dyDescent="0.25">
      <c r="A34" s="10" t="s">
        <v>33</v>
      </c>
      <c r="B34" s="7">
        <v>136846</v>
      </c>
      <c r="C34" s="7">
        <v>130210</v>
      </c>
      <c r="D34" s="27">
        <f t="shared" si="0"/>
        <v>95.150753401633963</v>
      </c>
      <c r="E34" s="8">
        <v>76924</v>
      </c>
      <c r="F34" s="8">
        <v>74566</v>
      </c>
      <c r="G34" s="30">
        <f t="shared" si="11"/>
        <v>96.934636784358588</v>
      </c>
      <c r="H34" s="7">
        <v>59922</v>
      </c>
      <c r="I34" s="7">
        <v>55644</v>
      </c>
      <c r="J34" s="27">
        <f t="shared" si="12"/>
        <v>92.860718934614994</v>
      </c>
      <c r="K34" s="7">
        <v>19437</v>
      </c>
      <c r="L34" s="7">
        <v>20782</v>
      </c>
      <c r="M34" s="24">
        <f t="shared" si="13"/>
        <v>106.91979214899419</v>
      </c>
      <c r="N34" s="8">
        <v>26259</v>
      </c>
      <c r="O34" s="8">
        <v>21795</v>
      </c>
      <c r="P34" s="24">
        <f t="shared" si="14"/>
        <v>83.000114246544044</v>
      </c>
      <c r="Q34" s="8">
        <v>11552</v>
      </c>
      <c r="R34" s="8">
        <v>11136</v>
      </c>
      <c r="S34" s="24">
        <f t="shared" si="15"/>
        <v>96.39889196675901</v>
      </c>
      <c r="T34" s="7">
        <v>16284</v>
      </c>
      <c r="U34" s="7">
        <v>10391</v>
      </c>
      <c r="V34" s="24">
        <f t="shared" si="2"/>
        <v>63.811102923114717</v>
      </c>
      <c r="W34" s="8">
        <v>5278</v>
      </c>
      <c r="X34" s="8">
        <v>8087</v>
      </c>
      <c r="Y34" s="24">
        <f t="shared" si="3"/>
        <v>153.22091701402044</v>
      </c>
      <c r="Z34" s="9">
        <f t="shared" si="1"/>
        <v>158408</v>
      </c>
      <c r="AA34" s="9">
        <f t="shared" si="1"/>
        <v>148688</v>
      </c>
      <c r="AB34" s="33">
        <f t="shared" si="4"/>
        <v>93.863946265340132</v>
      </c>
      <c r="AC34" s="40">
        <f t="shared" si="10"/>
        <v>-9720</v>
      </c>
    </row>
    <row r="35" spans="1:29" ht="15.75" thickBot="1" x14ac:dyDescent="0.3">
      <c r="A35" s="11" t="s">
        <v>64</v>
      </c>
      <c r="B35" s="7">
        <v>49392</v>
      </c>
      <c r="C35" s="7">
        <v>48969</v>
      </c>
      <c r="D35" s="27">
        <f t="shared" si="0"/>
        <v>99.143586005830912</v>
      </c>
      <c r="E35" s="8">
        <v>4861</v>
      </c>
      <c r="F35" s="8">
        <v>1853</v>
      </c>
      <c r="G35" s="30">
        <f t="shared" si="11"/>
        <v>38.119728450936016</v>
      </c>
      <c r="H35" s="7">
        <v>44531</v>
      </c>
      <c r="I35" s="7">
        <v>47116</v>
      </c>
      <c r="J35" s="27">
        <f t="shared" si="12"/>
        <v>105.80494486986593</v>
      </c>
      <c r="K35" s="7">
        <v>19437</v>
      </c>
      <c r="L35" s="7">
        <v>20782</v>
      </c>
      <c r="M35" s="24">
        <f t="shared" si="13"/>
        <v>106.91979214899419</v>
      </c>
      <c r="N35" s="8">
        <v>24</v>
      </c>
      <c r="O35" s="8">
        <v>9</v>
      </c>
      <c r="P35" s="24">
        <v>0</v>
      </c>
      <c r="Q35" s="8">
        <v>19402</v>
      </c>
      <c r="R35" s="8">
        <v>22524</v>
      </c>
      <c r="S35" s="24">
        <f t="shared" si="15"/>
        <v>116.09112462632719</v>
      </c>
      <c r="T35" s="7">
        <v>17600</v>
      </c>
      <c r="U35" s="7">
        <v>23197</v>
      </c>
      <c r="V35" s="24">
        <f t="shared" si="2"/>
        <v>131.80113636363637</v>
      </c>
      <c r="W35" s="8">
        <v>0</v>
      </c>
      <c r="X35" s="8">
        <v>0</v>
      </c>
      <c r="Y35" s="24">
        <v>0</v>
      </c>
      <c r="Z35" s="9">
        <f t="shared" si="1"/>
        <v>66992</v>
      </c>
      <c r="AA35" s="9">
        <f t="shared" si="1"/>
        <v>72166</v>
      </c>
      <c r="AB35" s="33">
        <f t="shared" si="4"/>
        <v>107.72331024599953</v>
      </c>
      <c r="AC35" s="37">
        <f t="shared" si="10"/>
        <v>5174</v>
      </c>
    </row>
  </sheetData>
  <mergeCells count="39">
    <mergeCell ref="C2:P2"/>
    <mergeCell ref="A4:A7"/>
    <mergeCell ref="B4:D4"/>
    <mergeCell ref="E4:G4"/>
    <mergeCell ref="H4:J4"/>
    <mergeCell ref="K4:M4"/>
    <mergeCell ref="N4:P4"/>
    <mergeCell ref="G5:G7"/>
    <mergeCell ref="H5:H7"/>
    <mergeCell ref="I5:I7"/>
    <mergeCell ref="B5:B7"/>
    <mergeCell ref="C5:C7"/>
    <mergeCell ref="D5:D7"/>
    <mergeCell ref="E5:E7"/>
    <mergeCell ref="F5:F7"/>
    <mergeCell ref="J5:J7"/>
    <mergeCell ref="Q4:S4"/>
    <mergeCell ref="T4:V4"/>
    <mergeCell ref="W4:Y4"/>
    <mergeCell ref="Z4:AB4"/>
    <mergeCell ref="AC4:AC7"/>
    <mergeCell ref="U5:U7"/>
    <mergeCell ref="AB5:AB7"/>
    <mergeCell ref="V5:V7"/>
    <mergeCell ref="W5:W7"/>
    <mergeCell ref="X5:X7"/>
    <mergeCell ref="Y5:Y7"/>
    <mergeCell ref="Z5:Z7"/>
    <mergeCell ref="AA5:AA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</mergeCells>
  <pageMargins left="0.7" right="0.7" top="0.75" bottom="0.75" header="0.3" footer="0.3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Т1_Исполнение</vt:lpstr>
      <vt:lpstr>Т2_Сравнение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2017-10-19T09:30:31Z</dcterms:modified>
</cp:coreProperties>
</file>